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TR\TR1\Private\Projects\IVD&amp;RUO\Jaipur (EC2110-D)\Experiment_E.coli\20221005 Run 1 Eurofin Samples 1\"/>
    </mc:Choice>
  </mc:AlternateContent>
  <bookViews>
    <workbookView xWindow="9228" yWindow="408" windowWidth="20520" windowHeight="15192"/>
  </bookViews>
  <sheets>
    <sheet name="Extraction Method" sheetId="6" r:id="rId1"/>
    <sheet name="Reaction Set-up" sheetId="1" r:id="rId2"/>
    <sheet name="Plate Layout" sheetId="5" r:id="rId3"/>
    <sheet name="Run Analysis" sheetId="3" r:id="rId4"/>
  </sheets>
  <definedNames>
    <definedName name="_xlnm.Print_Area" localSheetId="1">'Reaction Set-up'!$A$69:$I$82,'Reaction Set-up'!$A$84:$G$109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1" i="1" l="1"/>
  <c r="I81" i="1" s="1"/>
  <c r="I80" i="1"/>
  <c r="I79" i="1"/>
  <c r="I78" i="1"/>
  <c r="I77" i="1"/>
  <c r="I76" i="1"/>
  <c r="I75" i="1"/>
  <c r="I74" i="1"/>
  <c r="I73" i="1"/>
  <c r="I72" i="1"/>
  <c r="I71" i="1"/>
  <c r="H82" i="1" l="1"/>
  <c r="I82" i="1" s="1"/>
  <c r="C75" i="1" l="1"/>
  <c r="D74" i="1"/>
  <c r="D73" i="1"/>
  <c r="D72" i="1"/>
  <c r="D71" i="1"/>
  <c r="D75" i="1" l="1"/>
  <c r="C76" i="1"/>
  <c r="D76" i="1" s="1"/>
  <c r="D67" i="1"/>
  <c r="G67" i="1" l="1"/>
</calcChain>
</file>

<file path=xl/sharedStrings.xml><?xml version="1.0" encoding="utf-8"?>
<sst xmlns="http://schemas.openxmlformats.org/spreadsheetml/2006/main" count="439" uniqueCount="264">
  <si>
    <t>Project ID:</t>
  </si>
  <si>
    <t>Experiment Title:</t>
  </si>
  <si>
    <t>Experiment Aim:</t>
  </si>
  <si>
    <t>Date:</t>
  </si>
  <si>
    <t>Operator:</t>
  </si>
  <si>
    <t>Link:</t>
  </si>
  <si>
    <t>Equipment</t>
  </si>
  <si>
    <t>Description</t>
  </si>
  <si>
    <t>Maintenance 
Due Date</t>
  </si>
  <si>
    <t>Location</t>
  </si>
  <si>
    <t>NA</t>
  </si>
  <si>
    <t>Pipette - 1000 µL</t>
  </si>
  <si>
    <t>Pipette - 10 uL</t>
  </si>
  <si>
    <t>Instrument Room</t>
  </si>
  <si>
    <t>Reagents</t>
  </si>
  <si>
    <t>Vendor</t>
  </si>
  <si>
    <t>Catalog Number</t>
  </si>
  <si>
    <t>Lot Number</t>
  </si>
  <si>
    <t>Date of Expiry
/Manufacture</t>
  </si>
  <si>
    <t>Consumables</t>
  </si>
  <si>
    <t>Pipette Tips - 1000 µL</t>
  </si>
  <si>
    <t>Axygen</t>
  </si>
  <si>
    <t>TF-1000-L-R-S</t>
  </si>
  <si>
    <t>Pipette Tips - 200 µL</t>
  </si>
  <si>
    <t>TF-200-L-R-S</t>
  </si>
  <si>
    <t>Pipette Tips - 20 µL</t>
  </si>
  <si>
    <t>TF-20-L-R-S</t>
  </si>
  <si>
    <t>Pipette Tips - 10 µL</t>
  </si>
  <si>
    <t>TF-300-L-R-S</t>
  </si>
  <si>
    <t>Microtubes, 1.5 mL</t>
  </si>
  <si>
    <t>MCT-150-C</t>
  </si>
  <si>
    <t>Microtubes, 2.0 mL</t>
  </si>
  <si>
    <t>MCT-200-C</t>
  </si>
  <si>
    <t>Component</t>
  </si>
  <si>
    <t>Per Reaction (uL)</t>
  </si>
  <si>
    <t>Master Mix Room</t>
  </si>
  <si>
    <t>Total</t>
  </si>
  <si>
    <t>Cycling Parameters</t>
  </si>
  <si>
    <t>Step</t>
  </si>
  <si>
    <t>Stage</t>
  </si>
  <si>
    <t>Number of Cycles</t>
  </si>
  <si>
    <t>Temperature (°C)</t>
  </si>
  <si>
    <t>Time 
(Min : Sec)</t>
  </si>
  <si>
    <t>Acquiring</t>
  </si>
  <si>
    <t>Hold</t>
  </si>
  <si>
    <t>-</t>
  </si>
  <si>
    <t>PCR Initial Heat Inactivation</t>
  </si>
  <si>
    <t>Cycling</t>
  </si>
  <si>
    <t>Denaturation</t>
  </si>
  <si>
    <t>Annealing + Extension</t>
  </si>
  <si>
    <t>Acquiring to all channels</t>
  </si>
  <si>
    <t>Primer dilution</t>
  </si>
  <si>
    <t>Stock (uM)</t>
  </si>
  <si>
    <t>Final (uM)</t>
  </si>
  <si>
    <t>H2O</t>
  </si>
  <si>
    <t>Sample</t>
  </si>
  <si>
    <t>A</t>
  </si>
  <si>
    <t>B</t>
  </si>
  <si>
    <t>C</t>
  </si>
  <si>
    <t>D</t>
  </si>
  <si>
    <t>E</t>
  </si>
  <si>
    <t>F</t>
  </si>
  <si>
    <t>G</t>
  </si>
  <si>
    <t>H</t>
  </si>
  <si>
    <t>Instrument Information</t>
  </si>
  <si>
    <t>Asset Number (Internal)</t>
  </si>
  <si>
    <t>Analysis Settings</t>
  </si>
  <si>
    <t>Target Channel:</t>
  </si>
  <si>
    <t>Results and Run Analysis</t>
  </si>
  <si>
    <t>Raw Amplification Plot (Green (FAM))</t>
  </si>
  <si>
    <t>Ct in FAM channel</t>
  </si>
  <si>
    <t>Samples</t>
  </si>
  <si>
    <t>Dilution Factor</t>
  </si>
  <si>
    <t>Amount of Primer</t>
  </si>
  <si>
    <t>Amount of Water/TE</t>
  </si>
  <si>
    <t>Final Volume (ul)</t>
  </si>
  <si>
    <t>N/A</t>
  </si>
  <si>
    <t>-20°C Freezer</t>
  </si>
  <si>
    <t>Asset Number
(Internal)</t>
  </si>
  <si>
    <t>Asset Number
(GIS / Serial Number)</t>
  </si>
  <si>
    <t>Nuclease Free Water</t>
  </si>
  <si>
    <t>QIAGEN</t>
  </si>
  <si>
    <t>Primers</t>
  </si>
  <si>
    <t>20FR-MM-1</t>
  </si>
  <si>
    <t>Master Mix Room (MM)</t>
  </si>
  <si>
    <t>Pipette - 20 uL</t>
  </si>
  <si>
    <t>4°C Refrigerator</t>
  </si>
  <si>
    <t>4FRG-MM-1</t>
  </si>
  <si>
    <t>P200-MM-2</t>
  </si>
  <si>
    <t>C006993455</t>
  </si>
  <si>
    <t>P20-MM-2</t>
  </si>
  <si>
    <t>P1000-MM-2</t>
  </si>
  <si>
    <t>KJ09437</t>
  </si>
  <si>
    <t>Pipette - 200 µL</t>
  </si>
  <si>
    <t>HH93920</t>
  </si>
  <si>
    <t>P10-MM-2</t>
  </si>
  <si>
    <t>Real-Time PCR System, CFX96 Touch</t>
  </si>
  <si>
    <t>CFX-INS-2</t>
  </si>
  <si>
    <t>IDT</t>
  </si>
  <si>
    <t>P1000-TA-4</t>
  </si>
  <si>
    <t>C006992352</t>
  </si>
  <si>
    <t>Template Addition Room (TA)</t>
  </si>
  <si>
    <t>Pipette - 200 uL</t>
  </si>
  <si>
    <t>P200-TA-4</t>
  </si>
  <si>
    <t>C006993052</t>
  </si>
  <si>
    <t>P20-TA-4</t>
  </si>
  <si>
    <t>OZ00190</t>
  </si>
  <si>
    <t>P10-TA-4</t>
  </si>
  <si>
    <t>C006992852</t>
  </si>
  <si>
    <t xml:space="preserve">Add 5uL extracted samples </t>
  </si>
  <si>
    <t>Microplate Centrifuge</t>
  </si>
  <si>
    <t>SP-BIO-NPC-1</t>
  </si>
  <si>
    <t>TT-E14-1132</t>
  </si>
  <si>
    <t>2x SensiFAST Probe No ROX Mix</t>
  </si>
  <si>
    <t>MERIDIAN</t>
  </si>
  <si>
    <t>SF593-B092150</t>
  </si>
  <si>
    <t>DOE: MAR 2023</t>
  </si>
  <si>
    <t>5 sec</t>
  </si>
  <si>
    <t>30 sec</t>
  </si>
  <si>
    <t>Hard-Shell 96-Well PCR Plates, Low Profile, Thin Wall, Skirted, White/Clear</t>
  </si>
  <si>
    <t>Bio-Rad</t>
  </si>
  <si>
    <t>HSP9601</t>
  </si>
  <si>
    <t>Microseal 'B' seal; Seal</t>
  </si>
  <si>
    <t>MSB1001</t>
  </si>
  <si>
    <t>Leg_mipT1_F26</t>
  </si>
  <si>
    <t>Leg_mipT1_R23</t>
  </si>
  <si>
    <t>Legio_16s_F35</t>
  </si>
  <si>
    <r>
      <t>- Add</t>
    </r>
    <r>
      <rPr>
        <b/>
        <sz val="11"/>
        <color rgb="FFFF0000"/>
        <rFont val="Calibri"/>
        <family val="2"/>
        <scheme val="minor"/>
      </rPr>
      <t xml:space="preserve"> 15µL MM +</t>
    </r>
    <r>
      <rPr>
        <b/>
        <sz val="11"/>
        <color theme="4"/>
        <rFont val="Calibri"/>
        <family val="2"/>
        <scheme val="minor"/>
      </rPr>
      <t xml:space="preserve"> 5uL template</t>
    </r>
    <r>
      <rPr>
        <sz val="11"/>
        <color rgb="FFFF0000"/>
        <rFont val="Calibri"/>
        <family val="2"/>
        <scheme val="minor"/>
      </rPr>
      <t xml:space="preserve">  into respective wells in accordance to the layout below</t>
    </r>
  </si>
  <si>
    <t>ATCC</t>
  </si>
  <si>
    <t>33152DQ</t>
  </si>
  <si>
    <t>Threshold (CFX):</t>
  </si>
  <si>
    <t>Well</t>
  </si>
  <si>
    <t>Raw Amplification Plot (Yellow (HEX))</t>
  </si>
  <si>
    <t>Ct in HEX channel</t>
  </si>
  <si>
    <t>Legio_16s_R23</t>
  </si>
  <si>
    <t>Ct in TEX channel</t>
  </si>
  <si>
    <t>Raw Amplification Plot (Red (TEX))</t>
  </si>
  <si>
    <t>Leg_wzm_F4</t>
  </si>
  <si>
    <t>Leg_wzm_R9</t>
  </si>
  <si>
    <t>Leg_wzm_P2-TX</t>
  </si>
  <si>
    <t>FAM, HEX, TEX</t>
  </si>
  <si>
    <t xml:space="preserve">To check NTC for 2/3PLEX by using different primer combination </t>
  </si>
  <si>
    <t>A02</t>
  </si>
  <si>
    <t>D02</t>
  </si>
  <si>
    <t>Legio_16s_R24</t>
  </si>
  <si>
    <t>Legionella Pneumophila S1e2</t>
  </si>
  <si>
    <t>Legionella Pneumophila S14 100kx</t>
  </si>
  <si>
    <t>Leg_mip_P1_FAM</t>
  </si>
  <si>
    <t>Leg_16S-P2 HEX</t>
  </si>
  <si>
    <t>UidA NTC</t>
  </si>
  <si>
    <t>UidA_F4 (10uM)</t>
  </si>
  <si>
    <t>UidA_R2 (10uM)</t>
  </si>
  <si>
    <t>uidA-P1 FAM (10uM)</t>
  </si>
  <si>
    <t>3Plex NTC</t>
  </si>
  <si>
    <t>A05</t>
  </si>
  <si>
    <t>D05</t>
  </si>
  <si>
    <t>Bachana</t>
  </si>
  <si>
    <t xml:space="preserve">20220817 Run 2 EC, leg 3plex w 700ml Ice AF crude </t>
  </si>
  <si>
    <t>Template Addition Room</t>
  </si>
  <si>
    <t>uidA_F4R2P1</t>
  </si>
  <si>
    <t>Leg_mipT1_F26 (10uM)</t>
  </si>
  <si>
    <t>Leg_mipT1_R23 (10uM)</t>
  </si>
  <si>
    <r>
      <t>Leg_mipT1_</t>
    </r>
    <r>
      <rPr>
        <b/>
        <sz val="11"/>
        <color rgb="FFFF0000"/>
        <rFont val="Calibri"/>
        <family val="2"/>
        <scheme val="minor"/>
      </rPr>
      <t>P1</t>
    </r>
    <r>
      <rPr>
        <b/>
        <sz val="11"/>
        <color rgb="FF0070C0"/>
        <rFont val="Calibri"/>
        <family val="2"/>
        <scheme val="minor"/>
      </rPr>
      <t>_</t>
    </r>
    <r>
      <rPr>
        <b/>
        <sz val="11"/>
        <color rgb="FFFF0000"/>
        <rFont val="Calibri"/>
        <family val="2"/>
        <scheme val="minor"/>
      </rPr>
      <t>FAM</t>
    </r>
    <r>
      <rPr>
        <b/>
        <sz val="11"/>
        <color rgb="FF0070C0"/>
        <rFont val="Calibri"/>
        <family val="2"/>
        <scheme val="minor"/>
      </rPr>
      <t xml:space="preserve"> (10uM)</t>
    </r>
  </si>
  <si>
    <t>Leg_16s (B2)_F45 (10uM)</t>
  </si>
  <si>
    <t>Leg_16s (B2)_R27 (10uM)</t>
  </si>
  <si>
    <r>
      <t>Leg_16s (B2)_</t>
    </r>
    <r>
      <rPr>
        <b/>
        <sz val="11"/>
        <color rgb="FFFF0000"/>
        <rFont val="Calibri"/>
        <family val="2"/>
        <scheme val="minor"/>
      </rPr>
      <t>P2</t>
    </r>
    <r>
      <rPr>
        <b/>
        <sz val="11"/>
        <color rgb="FF0070C0"/>
        <rFont val="Calibri"/>
        <family val="2"/>
        <scheme val="minor"/>
      </rPr>
      <t>_</t>
    </r>
    <r>
      <rPr>
        <b/>
        <sz val="11"/>
        <color rgb="FFFF0000"/>
        <rFont val="Calibri"/>
        <family val="2"/>
        <scheme val="minor"/>
      </rPr>
      <t xml:space="preserve">HEX </t>
    </r>
    <r>
      <rPr>
        <b/>
        <sz val="11"/>
        <color rgb="FF0070C0"/>
        <rFont val="Calibri"/>
        <family val="2"/>
        <scheme val="minor"/>
      </rPr>
      <t>(10uM)</t>
    </r>
  </si>
  <si>
    <t>Leg_wzm_F4 (10uM)</t>
  </si>
  <si>
    <t>Leg_wzm_R9 (10uM)</t>
  </si>
  <si>
    <r>
      <t>Leg_wzm_P2_</t>
    </r>
    <r>
      <rPr>
        <b/>
        <sz val="11"/>
        <color rgb="FFFF0000"/>
        <rFont val="Calibri"/>
        <family val="2"/>
        <scheme val="minor"/>
      </rPr>
      <t xml:space="preserve">TEX </t>
    </r>
    <r>
      <rPr>
        <b/>
        <sz val="11"/>
        <color rgb="FF0070C0"/>
        <rFont val="Calibri"/>
        <family val="2"/>
        <scheme val="minor"/>
      </rPr>
      <t>(10uM)</t>
    </r>
  </si>
  <si>
    <t>UidA A1 MF
PES 300ml NC</t>
  </si>
  <si>
    <t>3Plex A1 MF
PES NTC</t>
  </si>
  <si>
    <t>UidA A1 MF
PES 300ml L7F Shower</t>
  </si>
  <si>
    <t xml:space="preserve">UidA A1 MF
PES 300ml L8F Tapwater </t>
  </si>
  <si>
    <t xml:space="preserve">UidA A1 MF
PES 300ml Matrix </t>
  </si>
  <si>
    <t>UidA A1 MF
PES 300ml L7 Water Dispenser</t>
  </si>
  <si>
    <t>UidA A1 MF
PES 300ml L7 Koi Pond</t>
  </si>
  <si>
    <t>UidA A1 MF
PES 300ml EC Spiked</t>
  </si>
  <si>
    <t>3plx A1 MF
PES 300ml NC</t>
  </si>
  <si>
    <t xml:space="preserve">3plx A1 MF
PES 300ml L8F Tapwater </t>
  </si>
  <si>
    <t>3plx A1 MF
PES 300ml L7F Shower</t>
  </si>
  <si>
    <t xml:space="preserve">3plx A1 MF
PES 300ml Matrix </t>
  </si>
  <si>
    <t>3plx A1 MF
PES 300ml L7 Water Dispenser</t>
  </si>
  <si>
    <t>3plx A1 MF
PES 300ml L7 Koi Pond</t>
  </si>
  <si>
    <t>3plx A1 MF
PES 300ml EC Spiked</t>
  </si>
  <si>
    <t xml:space="preserve">20221005 Run 1 Eurofin Samples </t>
  </si>
  <si>
    <t>To test presence of Legionella and E. coli in Eurofin Samples</t>
  </si>
  <si>
    <r>
      <t xml:space="preserve">Legionella 3plex:  MipT1F26R23P1 </t>
    </r>
    <r>
      <rPr>
        <b/>
        <sz val="11"/>
        <color theme="1"/>
        <rFont val="Calibri"/>
        <family val="2"/>
        <scheme val="minor"/>
      </rPr>
      <t xml:space="preserve">16SF45R27P2 WZMF4R9P2 </t>
    </r>
  </si>
  <si>
    <t>Jaipur (EC2110-D)</t>
  </si>
  <si>
    <t>KJ08190</t>
  </si>
  <si>
    <t>Pipette - 2 uL</t>
  </si>
  <si>
    <t>P2-MM-2</t>
  </si>
  <si>
    <t>KH43912</t>
  </si>
  <si>
    <t>Real-Time PCR System, Rotor-Gene Q 5 Plex HRM System</t>
  </si>
  <si>
    <t>CFX 96 (IVD)</t>
  </si>
  <si>
    <t>BR101990</t>
  </si>
  <si>
    <t>UidA-F4</t>
  </si>
  <si>
    <t>UidA-R2</t>
  </si>
  <si>
    <t>UidA-P1 FAM</t>
  </si>
  <si>
    <t>Extraction Experiment information</t>
  </si>
  <si>
    <t xml:space="preserve">Direct Extraction Details for DH5a Bacteria </t>
  </si>
  <si>
    <t xml:space="preserve">Elysis </t>
  </si>
  <si>
    <t xml:space="preserve">Steps </t>
  </si>
  <si>
    <t>Conditions Used</t>
  </si>
  <si>
    <t>Add 100 volume of sample into a 1.5 mL tube</t>
  </si>
  <si>
    <t xml:space="preserve">Add 500ul Elysis buffer </t>
  </si>
  <si>
    <t>Vortex for 10seconds and spin down, before heating the tube at 80deg for 10mins</t>
  </si>
  <si>
    <t>Centrifuge solution at 15000RPM for 10mins</t>
  </si>
  <si>
    <t>Remove supernatant and add 150ul Elution buffer</t>
  </si>
  <si>
    <t>Filter an appropriate volume of water sample using Metal Filtration System.</t>
  </si>
  <si>
    <t xml:space="preserve">Place membrane in 5ml Tube with 1ml Diluent and vortex for 1min </t>
  </si>
  <si>
    <t>Short Spin using the centrifuge (~2000rpm)</t>
  </si>
  <si>
    <t>Transfer solution to 1.5ml microcentrifuge tube &amp; centrifuge at 8000rpm for 5mins</t>
  </si>
  <si>
    <t xml:space="preserve">Supernatant is removed until ~100ul remains. Add 700ul Elysis buffer </t>
  </si>
  <si>
    <t>Vortex for 10seconds and heat tube at 80deg for 10mins</t>
  </si>
  <si>
    <r>
      <t xml:space="preserve">Filtration method Extraction Details: </t>
    </r>
    <r>
      <rPr>
        <b/>
        <sz val="12"/>
        <color theme="1"/>
        <rFont val="Calibri"/>
        <family val="2"/>
        <scheme val="minor"/>
      </rPr>
      <t>MF</t>
    </r>
    <r>
      <rPr>
        <sz val="12"/>
        <color theme="1"/>
        <rFont val="Calibri"/>
        <family val="2"/>
        <scheme val="minor"/>
      </rPr>
      <t xml:space="preserve"> | Metal Filtration System </t>
    </r>
  </si>
  <si>
    <t xml:space="preserve">Membrane selected </t>
  </si>
  <si>
    <t xml:space="preserve">PES membrane </t>
  </si>
  <si>
    <t xml:space="preserve">300ml </t>
  </si>
  <si>
    <t>(1 mL PBS)</t>
  </si>
  <si>
    <t>A03</t>
  </si>
  <si>
    <t>A06</t>
  </si>
  <si>
    <t>B10</t>
  </si>
  <si>
    <t>B11</t>
  </si>
  <si>
    <t>C02</t>
  </si>
  <si>
    <t>C03</t>
  </si>
  <si>
    <t>C05</t>
  </si>
  <si>
    <t>C06</t>
  </si>
  <si>
    <t>C10</t>
  </si>
  <si>
    <t>C11</t>
  </si>
  <si>
    <t>D03</t>
  </si>
  <si>
    <t>D06</t>
  </si>
  <si>
    <t>E02</t>
  </si>
  <si>
    <t>E03</t>
  </si>
  <si>
    <t>E05</t>
  </si>
  <si>
    <t>E06</t>
  </si>
  <si>
    <t>F02</t>
  </si>
  <si>
    <t>F03</t>
  </si>
  <si>
    <t>F05</t>
  </si>
  <si>
    <t>F06</t>
  </si>
  <si>
    <t>G02</t>
  </si>
  <si>
    <t>G03</t>
  </si>
  <si>
    <t>G05</t>
  </si>
  <si>
    <t>G06</t>
  </si>
  <si>
    <t>H02</t>
  </si>
  <si>
    <t>H03</t>
  </si>
  <si>
    <t>H05</t>
  </si>
  <si>
    <t>H06</t>
  </si>
  <si>
    <t>UidA MF 300mlNC</t>
  </si>
  <si>
    <t>3plx MF300ml NC</t>
  </si>
  <si>
    <t>UIdA NTC</t>
  </si>
  <si>
    <t>UidA MF L8F Tap</t>
  </si>
  <si>
    <t>3plex MF L8FTAP</t>
  </si>
  <si>
    <t>UidA MF L7FShwr</t>
  </si>
  <si>
    <t>3plxMF L7FShowr</t>
  </si>
  <si>
    <t>UidA MF Matrix</t>
  </si>
  <si>
    <t>3plxMF Matrix</t>
  </si>
  <si>
    <t>UidA MF L7 Disp</t>
  </si>
  <si>
    <t>3plxMF L7Dispen</t>
  </si>
  <si>
    <t>UidA MF Koipnd</t>
  </si>
  <si>
    <t>3plx MF KoiPnd</t>
  </si>
  <si>
    <t>UidAMF SpikeEC</t>
  </si>
  <si>
    <t>3plxMF SpikedEC</t>
  </si>
  <si>
    <t xml:space="preserve">Jaipur </t>
  </si>
  <si>
    <t>Comparative testing: Process the same Water Samples sent for Eurofin 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</si>
</sst>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d\-mmm\-yyyy;@"/>
    <numFmt numFmtId="165" formatCode="0.000"/>
  </numFmts>
  <fonts count="2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4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darkDown">
        <bgColor theme="0" tint="-0.34998626667073579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7" fillId="4" borderId="6" applyNumberFormat="0" applyFont="0" applyAlignment="0" applyProtection="0"/>
    <xf numFmtId="0" fontId="7" fillId="0" borderId="0"/>
  </cellStyleXfs>
  <cellXfs count="188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0" xfId="0" quotePrefix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0" xfId="0" applyFont="1"/>
    <xf numFmtId="0" fontId="2" fillId="6" borderId="0" xfId="0" applyFont="1" applyFill="1"/>
    <xf numFmtId="0" fontId="0" fillId="0" borderId="0" xfId="0" applyAlignment="1">
      <alignment vertical="center" wrapText="1"/>
    </xf>
    <xf numFmtId="0" fontId="11" fillId="0" borderId="0" xfId="0" applyFont="1"/>
    <xf numFmtId="0" fontId="0" fillId="0" borderId="0" xfId="0" applyAlignment="1">
      <alignment horizontal="left"/>
    </xf>
    <xf numFmtId="0" fontId="0" fillId="6" borderId="0" xfId="0" applyFill="1"/>
    <xf numFmtId="0" fontId="12" fillId="0" borderId="0" xfId="3" applyFont="1" applyAlignment="1">
      <alignment horizontal="center" vertical="center"/>
    </xf>
    <xf numFmtId="2" fontId="6" fillId="0" borderId="0" xfId="3" applyNumberFormat="1" applyFont="1" applyAlignment="1">
      <alignment horizontal="center" vertical="center"/>
    </xf>
    <xf numFmtId="2" fontId="8" fillId="0" borderId="0" xfId="3" applyNumberFormat="1" applyFont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3" fillId="0" borderId="3" xfId="3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wrapText="1"/>
    </xf>
    <xf numFmtId="0" fontId="4" fillId="0" borderId="0" xfId="1" applyFill="1" applyAlignment="1">
      <alignment vertic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4" fillId="0" borderId="0" xfId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center"/>
    </xf>
    <xf numFmtId="0" fontId="9" fillId="0" borderId="0" xfId="0" applyFont="1"/>
    <xf numFmtId="0" fontId="14" fillId="8" borderId="3" xfId="0" applyFont="1" applyFill="1" applyBorder="1" applyAlignment="1">
      <alignment horizontal="center" wrapText="1"/>
    </xf>
    <xf numFmtId="0" fontId="14" fillId="8" borderId="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0" xfId="1" applyAlignment="1">
      <alignment horizontal="left" vertical="center" wrapText="1"/>
    </xf>
    <xf numFmtId="15" fontId="0" fillId="0" borderId="0" xfId="0" applyNumberFormat="1" applyAlignment="1">
      <alignment horizontal="left" vertical="top" wrapText="1"/>
    </xf>
    <xf numFmtId="0" fontId="5" fillId="0" borderId="0" xfId="0" applyFont="1" applyAlignment="1">
      <alignment wrapText="1"/>
    </xf>
    <xf numFmtId="20" fontId="0" fillId="3" borderId="3" xfId="0" applyNumberFormat="1" applyFill="1" applyBorder="1" applyAlignment="1">
      <alignment horizontal="center" vertical="center" wrapText="1"/>
    </xf>
    <xf numFmtId="0" fontId="0" fillId="0" borderId="3" xfId="0" quotePrefix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0" borderId="3" xfId="0" quotePrefix="1" applyBorder="1" applyAlignment="1">
      <alignment horizontal="center" vertical="center" wrapText="1"/>
    </xf>
    <xf numFmtId="20" fontId="0" fillId="7" borderId="3" xfId="0" applyNumberForma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wrapText="1"/>
    </xf>
    <xf numFmtId="164" fontId="0" fillId="0" borderId="0" xfId="0" applyNumberFormat="1" applyAlignment="1">
      <alignment horizontal="left" vertical="center"/>
    </xf>
    <xf numFmtId="0" fontId="16" fillId="0" borderId="0" xfId="0" applyFont="1" applyAlignment="1">
      <alignment horizontal="center" wrapText="1"/>
    </xf>
    <xf numFmtId="0" fontId="16" fillId="0" borderId="3" xfId="0" applyFont="1" applyBorder="1" applyAlignment="1">
      <alignment wrapText="1"/>
    </xf>
    <xf numFmtId="0" fontId="16" fillId="0" borderId="3" xfId="0" applyFont="1" applyBorder="1" applyAlignment="1">
      <alignment horizontal="center" wrapText="1"/>
    </xf>
    <xf numFmtId="20" fontId="0" fillId="0" borderId="3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165" fontId="0" fillId="0" borderId="3" xfId="0" applyNumberFormat="1" applyBorder="1" applyAlignment="1">
      <alignment horizontal="center" vertical="center" wrapText="1"/>
    </xf>
    <xf numFmtId="0" fontId="16" fillId="11" borderId="3" xfId="0" applyFont="1" applyFill="1" applyBorder="1" applyAlignment="1">
      <alignment horizontal="center" wrapText="1"/>
    </xf>
    <xf numFmtId="2" fontId="13" fillId="10" borderId="3" xfId="3" applyNumberFormat="1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2" fontId="13" fillId="12" borderId="3" xfId="3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15" fontId="16" fillId="0" borderId="3" xfId="0" applyNumberFormat="1" applyFont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13" fillId="14" borderId="3" xfId="3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8" fillId="0" borderId="3" xfId="0" applyFont="1" applyBorder="1" applyAlignment="1">
      <alignment horizontal="center" vertical="center"/>
    </xf>
    <xf numFmtId="0" fontId="18" fillId="13" borderId="3" xfId="0" applyFont="1" applyFill="1" applyBorder="1" applyAlignment="1">
      <alignment horizontal="center" vertical="center" wrapText="1"/>
    </xf>
    <xf numFmtId="0" fontId="18" fillId="15" borderId="3" xfId="0" applyFont="1" applyFill="1" applyBorder="1" applyAlignment="1">
      <alignment horizontal="center" vertical="center"/>
    </xf>
    <xf numFmtId="0" fontId="18" fillId="16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0" fillId="0" borderId="3" xfId="0" applyFont="1" applyBorder="1" applyAlignment="1">
      <alignment horizontal="center" wrapText="1"/>
    </xf>
    <xf numFmtId="15" fontId="20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vertical="center"/>
    </xf>
    <xf numFmtId="0" fontId="0" fillId="0" borderId="18" xfId="0" applyBorder="1" applyAlignment="1">
      <alignment vertical="center" wrapText="1"/>
    </xf>
    <xf numFmtId="0" fontId="0" fillId="5" borderId="7" xfId="0" applyFill="1" applyBorder="1" applyAlignment="1">
      <alignment horizontal="center" vertical="center"/>
    </xf>
    <xf numFmtId="0" fontId="0" fillId="13" borderId="7" xfId="0" applyFill="1" applyBorder="1" applyAlignment="1">
      <alignment horizontal="center" vertical="center"/>
    </xf>
    <xf numFmtId="0" fontId="0" fillId="0" borderId="3" xfId="0" applyBorder="1" applyAlignment="1">
      <alignment horizontal="left"/>
    </xf>
    <xf numFmtId="49" fontId="8" fillId="0" borderId="18" xfId="0" applyNumberFormat="1" applyFont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center" vertical="center" wrapText="1"/>
    </xf>
    <xf numFmtId="49" fontId="19" fillId="0" borderId="18" xfId="0" applyNumberFormat="1" applyFont="1" applyBorder="1" applyAlignment="1">
      <alignment horizontal="center" vertical="center" wrapText="1"/>
    </xf>
    <xf numFmtId="49" fontId="19" fillId="0" borderId="19" xfId="0" applyNumberFormat="1" applyFont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49" fontId="8" fillId="3" borderId="19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8" fillId="9" borderId="18" xfId="0" applyNumberFormat="1" applyFont="1" applyFill="1" applyBorder="1" applyAlignment="1">
      <alignment horizontal="center" vertical="center" wrapText="1"/>
    </xf>
    <xf numFmtId="49" fontId="8" fillId="9" borderId="19" xfId="0" applyNumberFormat="1" applyFont="1" applyFill="1" applyBorder="1" applyAlignment="1">
      <alignment horizontal="center" vertical="center" wrapText="1"/>
    </xf>
    <xf numFmtId="49" fontId="19" fillId="9" borderId="18" xfId="0" applyNumberFormat="1" applyFont="1" applyFill="1" applyBorder="1" applyAlignment="1">
      <alignment horizontal="center" vertical="center" wrapText="1"/>
    </xf>
    <xf numFmtId="49" fontId="19" fillId="9" borderId="19" xfId="0" applyNumberFormat="1" applyFont="1" applyFill="1" applyBorder="1" applyAlignment="1">
      <alignment horizontal="center" vertical="center" wrapText="1"/>
    </xf>
    <xf numFmtId="0" fontId="9" fillId="16" borderId="18" xfId="0" applyFont="1" applyFill="1" applyBorder="1" applyAlignment="1">
      <alignment horizontal="center" vertical="center"/>
    </xf>
    <xf numFmtId="0" fontId="9" fillId="16" borderId="8" xfId="0" applyFont="1" applyFill="1" applyBorder="1" applyAlignment="1">
      <alignment horizontal="center" vertical="center"/>
    </xf>
    <xf numFmtId="0" fontId="9" fillId="16" borderId="1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center" vertical="center" wrapText="1"/>
    </xf>
    <xf numFmtId="0" fontId="2" fillId="10" borderId="19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13" borderId="18" xfId="0" applyFont="1" applyFill="1" applyBorder="1" applyAlignment="1">
      <alignment horizontal="center" vertical="center"/>
    </xf>
    <xf numFmtId="0" fontId="9" fillId="13" borderId="8" xfId="0" applyFont="1" applyFill="1" applyBorder="1" applyAlignment="1">
      <alignment horizontal="center" vertical="center"/>
    </xf>
    <xf numFmtId="0" fontId="9" fillId="13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6" fillId="0" borderId="1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65" fontId="0" fillId="0" borderId="17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0" fontId="2" fillId="12" borderId="9" xfId="0" applyFont="1" applyFill="1" applyBorder="1" applyAlignment="1">
      <alignment horizontal="center"/>
    </xf>
    <xf numFmtId="0" fontId="2" fillId="12" borderId="11" xfId="0" applyFont="1" applyFill="1" applyBorder="1" applyAlignment="1">
      <alignment horizontal="center"/>
    </xf>
    <xf numFmtId="0" fontId="2" fillId="12" borderId="10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" fillId="10" borderId="11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4" fillId="0" borderId="0" xfId="1" applyFill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2" fillId="14" borderId="9" xfId="0" applyFont="1" applyFill="1" applyBorder="1" applyAlignment="1">
      <alignment horizontal="center"/>
    </xf>
    <xf numFmtId="0" fontId="2" fillId="14" borderId="11" xfId="0" applyFont="1" applyFill="1" applyBorder="1" applyAlignment="1">
      <alignment horizontal="center"/>
    </xf>
    <xf numFmtId="0" fontId="2" fillId="14" borderId="10" xfId="0" applyFont="1" applyFill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16" fillId="0" borderId="0" xfId="0" applyFont="1" applyBorder="1" applyAlignment="1">
      <alignment horizontal="center" wrapText="1"/>
    </xf>
    <xf numFmtId="0" fontId="0" fillId="0" borderId="0" xfId="0" applyFont="1"/>
    <xf numFmtId="0" fontId="16" fillId="0" borderId="20" xfId="0" applyFont="1" applyBorder="1" applyAlignment="1">
      <alignment wrapText="1"/>
    </xf>
    <xf numFmtId="0" fontId="16" fillId="0" borderId="21" xfId="0" applyFont="1" applyBorder="1" applyAlignment="1">
      <alignment horizontal="center" wrapText="1"/>
    </xf>
    <xf numFmtId="15" fontId="16" fillId="0" borderId="21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wrapText="1"/>
    </xf>
    <xf numFmtId="0" fontId="16" fillId="0" borderId="24" xfId="0" applyFont="1" applyBorder="1" applyAlignment="1">
      <alignment horizontal="center" wrapText="1"/>
    </xf>
    <xf numFmtId="15" fontId="16" fillId="0" borderId="24" xfId="0" applyNumberFormat="1" applyFont="1" applyBorder="1" applyAlignment="1">
      <alignment horizontal="center" wrapText="1"/>
    </xf>
    <xf numFmtId="0" fontId="6" fillId="0" borderId="25" xfId="0" applyFont="1" applyBorder="1" applyAlignment="1">
      <alignment horizontal="center" vertical="center" wrapText="1"/>
    </xf>
    <xf numFmtId="15" fontId="16" fillId="0" borderId="24" xfId="0" applyNumberFormat="1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wrapText="1"/>
    </xf>
    <xf numFmtId="15" fontId="21" fillId="0" borderId="24" xfId="0" applyNumberFormat="1" applyFont="1" applyBorder="1" applyAlignment="1">
      <alignment horizontal="center" wrapText="1"/>
    </xf>
    <xf numFmtId="0" fontId="6" fillId="0" borderId="26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21" fillId="0" borderId="20" xfId="0" applyFont="1" applyBorder="1" applyAlignment="1">
      <alignment wrapText="1"/>
    </xf>
    <xf numFmtId="0" fontId="21" fillId="0" borderId="21" xfId="0" applyFont="1" applyBorder="1" applyAlignment="1">
      <alignment horizontal="center" wrapText="1"/>
    </xf>
    <xf numFmtId="15" fontId="21" fillId="0" borderId="21" xfId="0" applyNumberFormat="1" applyFont="1" applyBorder="1" applyAlignment="1">
      <alignment horizontal="center" wrapText="1"/>
    </xf>
    <xf numFmtId="0" fontId="21" fillId="0" borderId="3" xfId="0" applyFont="1" applyBorder="1" applyAlignment="1">
      <alignment wrapText="1"/>
    </xf>
    <xf numFmtId="0" fontId="21" fillId="0" borderId="3" xfId="0" applyFont="1" applyBorder="1" applyAlignment="1">
      <alignment horizontal="center" wrapText="1"/>
    </xf>
    <xf numFmtId="0" fontId="0" fillId="0" borderId="3" xfId="0" applyFont="1" applyBorder="1" applyAlignment="1">
      <alignment wrapText="1"/>
    </xf>
    <xf numFmtId="15" fontId="21" fillId="0" borderId="3" xfId="0" applyNumberFormat="1" applyFont="1" applyBorder="1" applyAlignment="1">
      <alignment horizontal="center" wrapText="1"/>
    </xf>
    <xf numFmtId="0" fontId="0" fillId="3" borderId="3" xfId="0" applyFont="1" applyFill="1" applyBorder="1" applyAlignment="1">
      <alignment wrapText="1"/>
    </xf>
    <xf numFmtId="0" fontId="21" fillId="3" borderId="3" xfId="0" applyFont="1" applyFill="1" applyBorder="1" applyAlignment="1">
      <alignment horizontal="center" wrapText="1"/>
    </xf>
    <xf numFmtId="15" fontId="21" fillId="3" borderId="3" xfId="0" applyNumberFormat="1" applyFont="1" applyFill="1" applyBorder="1" applyAlignment="1">
      <alignment horizontal="center" wrapText="1"/>
    </xf>
    <xf numFmtId="0" fontId="0" fillId="0" borderId="3" xfId="0" applyFont="1" applyBorder="1" applyAlignment="1">
      <alignment horizontal="left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/>
    <xf numFmtId="0" fontId="24" fillId="13" borderId="3" xfId="0" applyFont="1" applyFill="1" applyBorder="1" applyAlignment="1">
      <alignment horizontal="center" vertical="center"/>
    </xf>
    <xf numFmtId="0" fontId="24" fillId="13" borderId="3" xfId="0" applyFont="1" applyFill="1" applyBorder="1" applyAlignment="1">
      <alignment horizontal="center" vertical="center"/>
    </xf>
    <xf numFmtId="0" fontId="24" fillId="13" borderId="3" xfId="0" applyFont="1" applyFill="1" applyBorder="1" applyAlignment="1">
      <alignment horizontal="left" vertical="center"/>
    </xf>
    <xf numFmtId="0" fontId="24" fillId="2" borderId="18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left" vertical="center"/>
    </xf>
    <xf numFmtId="0" fontId="24" fillId="13" borderId="17" xfId="0" applyFont="1" applyFill="1" applyBorder="1" applyAlignment="1">
      <alignment horizontal="center" vertical="center"/>
    </xf>
    <xf numFmtId="0" fontId="24" fillId="13" borderId="4" xfId="0" applyFont="1" applyFill="1" applyBorder="1" applyAlignment="1">
      <alignment horizontal="center" vertical="center"/>
    </xf>
    <xf numFmtId="0" fontId="24" fillId="13" borderId="5" xfId="0" applyFont="1" applyFill="1" applyBorder="1" applyAlignment="1">
      <alignment horizontal="center" vertical="center"/>
    </xf>
  </cellXfs>
  <cellStyles count="4">
    <cellStyle name="Hyperlink" xfId="1" builtinId="8"/>
    <cellStyle name="Normal" xfId="0" builtinId="0"/>
    <cellStyle name="Normal 14" xfId="3"/>
    <cellStyle name="Note 3 2 2 2 2 2 2" xfId="2"/>
  </cellStyles>
  <dxfs count="0"/>
  <tableStyles count="0" defaultTableStyle="TableStyleMedium2" defaultPivotStyle="PivotStyleLight16"/>
  <colors>
    <mruColors>
      <color rgb="FFB2C1E4"/>
      <color rgb="FFCCFFFF"/>
      <color rgb="FF99FFCC"/>
      <color rgb="FFF7C5C5"/>
      <color rgb="FFFAD8D8"/>
      <color rgb="FFFAD3BE"/>
      <color rgb="FFFFE7A3"/>
      <color rgb="FFD5FFEA"/>
      <color rgb="FFF4D6BE"/>
      <color rgb="FFF1CA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104321</xdr:colOff>
      <xdr:row>0</xdr:row>
      <xdr:rowOff>0</xdr:rowOff>
    </xdr:from>
    <xdr:to>
      <xdr:col>0</xdr:col>
      <xdr:colOff>1289503</xdr:colOff>
      <xdr:row>3</xdr:row>
      <xdr:rowOff>166824</xdr:rowOff>
    </xdr:to>
    <xdr:pic>
      <xdr:nvPicPr>
        <xdr:cNvPr id="2" name="Picture 1" descr="GIS_Logo_Full_Spelling_CMYK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321" y="0"/>
          <a:ext cx="1185182" cy="73832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68035</xdr:colOff>
          <xdr:row>86</xdr:row>
          <xdr:rowOff>32897</xdr:rowOff>
        </xdr:from>
        <xdr:to>
          <xdr:col>6</xdr:col>
          <xdr:colOff>1328058</xdr:colOff>
          <xdr:row>104</xdr:row>
          <xdr:rowOff>908737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Plate Layout'!$A$2:$M$10" spid="_x0000_s129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8035" y="21777111"/>
              <a:ext cx="9832523" cy="584244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84044</xdr:colOff>
      <xdr:row>3</xdr:row>
      <xdr:rowOff>166824</xdr:rowOff>
    </xdr:to>
    <xdr:pic>
      <xdr:nvPicPr>
        <xdr:cNvPr id="2" name="Picture 1" descr="GIS_Logo_Full_Spelling_CMYK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38250" cy="7383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21772</xdr:rowOff>
    </xdr:from>
    <xdr:to>
      <xdr:col>4</xdr:col>
      <xdr:colOff>936170</xdr:colOff>
      <xdr:row>38</xdr:row>
      <xdr:rowOff>155406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844143"/>
          <a:ext cx="5257799" cy="2539377"/>
        </a:xfrm>
        <a:prstGeom prst="rect">
          <a:avLst/>
        </a:prstGeom>
      </xdr:spPr>
    </xdr:pic>
    <xdr:clientData/>
  </xdr:twoCellAnchor>
  <xdr:twoCellAnchor editAs="oneCell">
    <xdr:from>
      <xdr:col>6</xdr:col>
      <xdr:colOff>32657</xdr:colOff>
      <xdr:row>24</xdr:row>
      <xdr:rowOff>174171</xdr:rowOff>
    </xdr:from>
    <xdr:to>
      <xdr:col>11</xdr:col>
      <xdr:colOff>0</xdr:colOff>
      <xdr:row>38</xdr:row>
      <xdr:rowOff>163286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09657" y="4811485"/>
          <a:ext cx="5159829" cy="2579915"/>
        </a:xfrm>
        <a:prstGeom prst="rect">
          <a:avLst/>
        </a:prstGeom>
      </xdr:spPr>
    </xdr:pic>
    <xdr:clientData/>
  </xdr:twoCellAnchor>
  <xdr:twoCellAnchor editAs="oneCell">
    <xdr:from>
      <xdr:col>6</xdr:col>
      <xdr:colOff>32659</xdr:colOff>
      <xdr:row>43</xdr:row>
      <xdr:rowOff>0</xdr:rowOff>
    </xdr:from>
    <xdr:to>
      <xdr:col>11</xdr:col>
      <xdr:colOff>1</xdr:colOff>
      <xdr:row>55</xdr:row>
      <xdr:rowOff>141514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09659" y="8338457"/>
          <a:ext cx="5159828" cy="2481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sqref="A1:XFD1048576"/>
    </sheetView>
  </sheetViews>
  <sheetFormatPr defaultRowHeight="14.4" x14ac:dyDescent="0.3"/>
  <cols>
    <col min="1" max="1" width="29.6640625" bestFit="1" customWidth="1"/>
    <col min="2" max="2" width="2" bestFit="1" customWidth="1"/>
    <col min="3" max="3" width="79.109375" bestFit="1" customWidth="1"/>
    <col min="4" max="4" width="36.77734375" bestFit="1" customWidth="1"/>
  </cols>
  <sheetData>
    <row r="1" spans="1:4" s="173" customFormat="1" ht="18" x14ac:dyDescent="0.3">
      <c r="A1" s="172" t="s">
        <v>198</v>
      </c>
    </row>
    <row r="2" spans="1:4" s="173" customFormat="1" ht="18" x14ac:dyDescent="0.3">
      <c r="A2" s="174" t="s">
        <v>263</v>
      </c>
    </row>
    <row r="3" spans="1:4" s="173" customFormat="1" ht="18" x14ac:dyDescent="0.3"/>
    <row r="5" spans="1:4" s="175" customFormat="1" ht="15.6" x14ac:dyDescent="0.3">
      <c r="A5" s="179" t="s">
        <v>199</v>
      </c>
      <c r="B5" s="180"/>
      <c r="C5" s="180"/>
      <c r="D5" s="181"/>
    </row>
    <row r="6" spans="1:4" s="175" customFormat="1" ht="15.6" x14ac:dyDescent="0.3">
      <c r="A6" s="182" t="s">
        <v>200</v>
      </c>
      <c r="B6" s="183"/>
      <c r="C6" s="183" t="s">
        <v>201</v>
      </c>
      <c r="D6" s="183" t="s">
        <v>202</v>
      </c>
    </row>
    <row r="7" spans="1:4" s="175" customFormat="1" ht="15.6" x14ac:dyDescent="0.3">
      <c r="A7" s="182"/>
      <c r="B7" s="183">
        <v>1</v>
      </c>
      <c r="C7" s="184" t="s">
        <v>203</v>
      </c>
      <c r="D7" s="183" t="s">
        <v>76</v>
      </c>
    </row>
    <row r="8" spans="1:4" s="175" customFormat="1" ht="15.6" x14ac:dyDescent="0.3">
      <c r="A8" s="182"/>
      <c r="B8" s="183">
        <v>2</v>
      </c>
      <c r="C8" s="184" t="s">
        <v>204</v>
      </c>
      <c r="D8" s="183" t="s">
        <v>76</v>
      </c>
    </row>
    <row r="9" spans="1:4" s="175" customFormat="1" ht="15.6" x14ac:dyDescent="0.3">
      <c r="A9" s="182"/>
      <c r="B9" s="183">
        <v>3</v>
      </c>
      <c r="C9" s="184" t="s">
        <v>205</v>
      </c>
      <c r="D9" s="183" t="s">
        <v>76</v>
      </c>
    </row>
    <row r="10" spans="1:4" s="175" customFormat="1" ht="15.6" x14ac:dyDescent="0.3">
      <c r="A10" s="182"/>
      <c r="B10" s="183">
        <v>4</v>
      </c>
      <c r="C10" s="184" t="s">
        <v>206</v>
      </c>
      <c r="D10" s="183" t="s">
        <v>76</v>
      </c>
    </row>
    <row r="11" spans="1:4" s="175" customFormat="1" ht="15.6" x14ac:dyDescent="0.3">
      <c r="A11" s="182"/>
      <c r="B11" s="183">
        <v>5</v>
      </c>
      <c r="C11" s="184" t="s">
        <v>207</v>
      </c>
      <c r="D11" s="183" t="s">
        <v>76</v>
      </c>
    </row>
    <row r="13" spans="1:4" ht="15.6" x14ac:dyDescent="0.3">
      <c r="A13" s="176" t="s">
        <v>214</v>
      </c>
      <c r="B13" s="176"/>
      <c r="C13" s="176"/>
      <c r="D13" s="176"/>
    </row>
    <row r="14" spans="1:4" ht="15.6" x14ac:dyDescent="0.3">
      <c r="A14" s="185" t="s">
        <v>200</v>
      </c>
      <c r="B14" s="177"/>
      <c r="C14" s="177" t="s">
        <v>201</v>
      </c>
      <c r="D14" s="177" t="s">
        <v>202</v>
      </c>
    </row>
    <row r="15" spans="1:4" ht="15.6" x14ac:dyDescent="0.3">
      <c r="A15" s="186"/>
      <c r="B15" s="177">
        <v>0</v>
      </c>
      <c r="C15" s="177" t="s">
        <v>215</v>
      </c>
      <c r="D15" s="177" t="s">
        <v>216</v>
      </c>
    </row>
    <row r="16" spans="1:4" ht="15.6" x14ac:dyDescent="0.3">
      <c r="A16" s="186"/>
      <c r="B16" s="177">
        <v>1</v>
      </c>
      <c r="C16" s="178" t="s">
        <v>208</v>
      </c>
      <c r="D16" s="177" t="s">
        <v>217</v>
      </c>
    </row>
    <row r="17" spans="1:4" ht="15.6" x14ac:dyDescent="0.3">
      <c r="A17" s="186"/>
      <c r="B17" s="177">
        <v>2</v>
      </c>
      <c r="C17" s="178" t="s">
        <v>209</v>
      </c>
      <c r="D17" s="177" t="s">
        <v>218</v>
      </c>
    </row>
    <row r="18" spans="1:4" ht="15.6" x14ac:dyDescent="0.3">
      <c r="A18" s="186"/>
      <c r="B18" s="177">
        <v>3</v>
      </c>
      <c r="C18" s="178" t="s">
        <v>210</v>
      </c>
      <c r="D18" s="177" t="s">
        <v>76</v>
      </c>
    </row>
    <row r="19" spans="1:4" ht="15.6" x14ac:dyDescent="0.3">
      <c r="A19" s="186"/>
      <c r="B19" s="177">
        <v>4</v>
      </c>
      <c r="C19" s="178" t="s">
        <v>211</v>
      </c>
      <c r="D19" s="177" t="s">
        <v>76</v>
      </c>
    </row>
    <row r="20" spans="1:4" ht="15.6" x14ac:dyDescent="0.3">
      <c r="A20" s="186"/>
      <c r="B20" s="177">
        <v>5</v>
      </c>
      <c r="C20" s="178" t="s">
        <v>212</v>
      </c>
      <c r="D20" s="177" t="s">
        <v>76</v>
      </c>
    </row>
    <row r="21" spans="1:4" ht="15.6" x14ac:dyDescent="0.3">
      <c r="A21" s="186"/>
      <c r="B21" s="177">
        <v>6</v>
      </c>
      <c r="C21" s="178" t="s">
        <v>213</v>
      </c>
      <c r="D21" s="177" t="s">
        <v>76</v>
      </c>
    </row>
    <row r="22" spans="1:4" ht="15.6" x14ac:dyDescent="0.3">
      <c r="A22" s="186"/>
      <c r="B22" s="177">
        <v>7</v>
      </c>
      <c r="C22" s="178" t="s">
        <v>206</v>
      </c>
      <c r="D22" s="177" t="s">
        <v>76</v>
      </c>
    </row>
    <row r="23" spans="1:4" ht="15.6" x14ac:dyDescent="0.3">
      <c r="A23" s="187"/>
      <c r="B23" s="177">
        <v>8</v>
      </c>
      <c r="C23" s="178" t="s">
        <v>207</v>
      </c>
      <c r="D23" s="177" t="s">
        <v>76</v>
      </c>
    </row>
  </sheetData>
  <mergeCells count="4">
    <mergeCell ref="A5:D5"/>
    <mergeCell ref="A6:A11"/>
    <mergeCell ref="A13:D13"/>
    <mergeCell ref="A14:A2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23"/>
  <sheetViews>
    <sheetView zoomScale="70" zoomScaleNormal="70" zoomScaleSheetLayoutView="70" workbookViewId="0">
      <selection activeCell="E51" sqref="A14:E51"/>
    </sheetView>
  </sheetViews>
  <sheetFormatPr defaultColWidth="8.5546875" defaultRowHeight="14.4" x14ac:dyDescent="0.3"/>
  <cols>
    <col min="1" max="1" width="29.44140625" customWidth="1"/>
    <col min="2" max="2" width="19.88671875" customWidth="1"/>
    <col min="3" max="3" width="21.5546875" customWidth="1"/>
    <col min="4" max="4" width="17.44140625" customWidth="1"/>
    <col min="5" max="5" width="18.109375" customWidth="1"/>
    <col min="6" max="6" width="22.109375" style="36" bestFit="1" customWidth="1"/>
    <col min="7" max="7" width="32" customWidth="1"/>
    <col min="8" max="8" width="22.44140625" customWidth="1"/>
    <col min="9" max="9" width="14.44140625" customWidth="1"/>
    <col min="10" max="10" width="15.5546875" customWidth="1"/>
    <col min="11" max="11" width="31.5546875" customWidth="1"/>
    <col min="12" max="12" width="31" customWidth="1"/>
    <col min="13" max="13" width="18.88671875" customWidth="1"/>
    <col min="14" max="14" width="22.109375" customWidth="1"/>
    <col min="15" max="15" width="19.5546875" customWidth="1"/>
    <col min="16" max="16" width="11.5546875" customWidth="1"/>
    <col min="17" max="17" width="55.44140625" customWidth="1"/>
    <col min="18" max="19" width="17.5546875" customWidth="1"/>
  </cols>
  <sheetData>
    <row r="1" spans="1:10" x14ac:dyDescent="0.3">
      <c r="D1" s="1"/>
      <c r="E1" s="1"/>
      <c r="F1"/>
      <c r="J1" s="42"/>
    </row>
    <row r="2" spans="1:10" x14ac:dyDescent="0.3">
      <c r="D2" s="1"/>
      <c r="E2" s="1"/>
      <c r="F2"/>
      <c r="J2" s="42"/>
    </row>
    <row r="3" spans="1:10" x14ac:dyDescent="0.3">
      <c r="D3" s="1"/>
      <c r="E3" s="1"/>
      <c r="F3"/>
    </row>
    <row r="4" spans="1:10" ht="15" thickBot="1" x14ac:dyDescent="0.35">
      <c r="A4" s="3"/>
      <c r="B4" s="3"/>
      <c r="C4" s="3"/>
      <c r="D4" s="4"/>
      <c r="E4" s="4"/>
      <c r="F4" s="3"/>
    </row>
    <row r="5" spans="1:10" x14ac:dyDescent="0.3">
      <c r="A5" s="122"/>
      <c r="B5" s="122"/>
      <c r="C5" s="122"/>
      <c r="D5" s="122"/>
      <c r="E5" s="122"/>
      <c r="F5" s="122"/>
      <c r="G5" s="5"/>
      <c r="H5" s="5"/>
      <c r="I5" s="5"/>
    </row>
    <row r="6" spans="1:10" x14ac:dyDescent="0.3">
      <c r="A6" s="5" t="s">
        <v>0</v>
      </c>
      <c r="B6" t="s">
        <v>187</v>
      </c>
    </row>
    <row r="7" spans="1:10" x14ac:dyDescent="0.3">
      <c r="A7" s="5" t="s">
        <v>1</v>
      </c>
      <c r="B7" s="1" t="s">
        <v>184</v>
      </c>
    </row>
    <row r="8" spans="1:10" x14ac:dyDescent="0.3">
      <c r="A8" s="5" t="s">
        <v>2</v>
      </c>
      <c r="B8" s="58" t="s">
        <v>185</v>
      </c>
    </row>
    <row r="9" spans="1:10" x14ac:dyDescent="0.3">
      <c r="A9" s="5" t="s">
        <v>3</v>
      </c>
      <c r="B9" s="49">
        <v>44839</v>
      </c>
    </row>
    <row r="10" spans="1:10" x14ac:dyDescent="0.3">
      <c r="A10" s="5" t="s">
        <v>4</v>
      </c>
      <c r="B10" s="1" t="s">
        <v>156</v>
      </c>
    </row>
    <row r="11" spans="1:10" x14ac:dyDescent="0.3">
      <c r="A11" s="5"/>
    </row>
    <row r="12" spans="1:10" ht="30" customHeight="1" x14ac:dyDescent="0.3">
      <c r="A12" s="6" t="s">
        <v>5</v>
      </c>
      <c r="B12" s="37"/>
      <c r="C12" s="37"/>
      <c r="D12" s="37"/>
      <c r="E12" s="37"/>
      <c r="F12" s="37"/>
      <c r="G12" s="37"/>
      <c r="H12" s="37"/>
      <c r="I12" s="37"/>
      <c r="J12" s="37"/>
    </row>
    <row r="14" spans="1:10" x14ac:dyDescent="0.3">
      <c r="A14" s="7" t="s">
        <v>6</v>
      </c>
      <c r="B14" s="145"/>
      <c r="C14" s="145"/>
      <c r="D14" s="145"/>
      <c r="E14" s="145"/>
    </row>
    <row r="15" spans="1:10" ht="29.4" thickBot="1" x14ac:dyDescent="0.35">
      <c r="A15" s="45" t="s">
        <v>7</v>
      </c>
      <c r="B15" s="44" t="s">
        <v>78</v>
      </c>
      <c r="C15" s="44" t="s">
        <v>79</v>
      </c>
      <c r="D15" s="44" t="s">
        <v>8</v>
      </c>
      <c r="E15" s="44" t="s">
        <v>9</v>
      </c>
      <c r="G15" s="12"/>
    </row>
    <row r="16" spans="1:10" ht="15.75" customHeight="1" thickBot="1" x14ac:dyDescent="0.35">
      <c r="A16" s="146" t="s">
        <v>77</v>
      </c>
      <c r="B16" s="147" t="s">
        <v>83</v>
      </c>
      <c r="C16" s="147">
        <v>9020026</v>
      </c>
      <c r="D16" s="148">
        <v>44974</v>
      </c>
      <c r="E16" s="149" t="s">
        <v>84</v>
      </c>
      <c r="F16"/>
    </row>
    <row r="17" spans="1:6" ht="15" thickBot="1" x14ac:dyDescent="0.35">
      <c r="A17" s="150" t="s">
        <v>86</v>
      </c>
      <c r="B17" s="151" t="s">
        <v>87</v>
      </c>
      <c r="C17" s="151">
        <v>13030253</v>
      </c>
      <c r="D17" s="152">
        <v>45050</v>
      </c>
      <c r="E17" s="153"/>
      <c r="F17"/>
    </row>
    <row r="18" spans="1:6" ht="15" thickBot="1" x14ac:dyDescent="0.35">
      <c r="A18" s="150" t="s">
        <v>11</v>
      </c>
      <c r="B18" s="151" t="s">
        <v>91</v>
      </c>
      <c r="C18" s="151" t="s">
        <v>92</v>
      </c>
      <c r="D18" s="154">
        <v>44903</v>
      </c>
      <c r="E18" s="153"/>
      <c r="F18"/>
    </row>
    <row r="19" spans="1:6" ht="15" thickBot="1" x14ac:dyDescent="0.35">
      <c r="A19" s="150" t="s">
        <v>93</v>
      </c>
      <c r="B19" s="155" t="s">
        <v>88</v>
      </c>
      <c r="C19" s="155" t="s">
        <v>89</v>
      </c>
      <c r="D19" s="152">
        <v>45069</v>
      </c>
      <c r="E19" s="153"/>
      <c r="F19"/>
    </row>
    <row r="20" spans="1:6" ht="15" thickBot="1" x14ac:dyDescent="0.35">
      <c r="A20" s="150" t="s">
        <v>85</v>
      </c>
      <c r="B20" s="156" t="s">
        <v>90</v>
      </c>
      <c r="C20" s="156" t="s">
        <v>94</v>
      </c>
      <c r="D20" s="157">
        <v>44904</v>
      </c>
      <c r="E20" s="153"/>
      <c r="F20"/>
    </row>
    <row r="21" spans="1:6" ht="15" thickBot="1" x14ac:dyDescent="0.35">
      <c r="A21" s="150" t="s">
        <v>12</v>
      </c>
      <c r="B21" s="156" t="s">
        <v>95</v>
      </c>
      <c r="C21" s="151" t="s">
        <v>188</v>
      </c>
      <c r="D21" s="152">
        <v>44903</v>
      </c>
      <c r="E21" s="153"/>
      <c r="F21"/>
    </row>
    <row r="22" spans="1:6" ht="14.4" customHeight="1" thickBot="1" x14ac:dyDescent="0.35">
      <c r="A22" s="150" t="s">
        <v>189</v>
      </c>
      <c r="B22" s="156" t="s">
        <v>190</v>
      </c>
      <c r="C22" s="156" t="s">
        <v>191</v>
      </c>
      <c r="D22" s="157">
        <v>44904</v>
      </c>
      <c r="E22" s="158"/>
      <c r="F22"/>
    </row>
    <row r="23" spans="1:6" ht="15" thickBot="1" x14ac:dyDescent="0.35">
      <c r="A23" s="150" t="s">
        <v>11</v>
      </c>
      <c r="B23" s="156" t="s">
        <v>99</v>
      </c>
      <c r="C23" s="156" t="s">
        <v>100</v>
      </c>
      <c r="D23" s="152">
        <v>45069</v>
      </c>
      <c r="E23" s="159" t="s">
        <v>101</v>
      </c>
      <c r="F23"/>
    </row>
    <row r="24" spans="1:6" ht="15" thickBot="1" x14ac:dyDescent="0.35">
      <c r="A24" s="150" t="s">
        <v>102</v>
      </c>
      <c r="B24" s="156" t="s">
        <v>103</v>
      </c>
      <c r="C24" s="156" t="s">
        <v>104</v>
      </c>
      <c r="D24" s="152">
        <v>45069</v>
      </c>
      <c r="E24" s="159"/>
      <c r="F24"/>
    </row>
    <row r="25" spans="1:6" ht="15" thickBot="1" x14ac:dyDescent="0.35">
      <c r="A25" s="150" t="s">
        <v>85</v>
      </c>
      <c r="B25" s="156" t="s">
        <v>105</v>
      </c>
      <c r="C25" s="156" t="s">
        <v>106</v>
      </c>
      <c r="D25" s="152">
        <v>45069</v>
      </c>
      <c r="E25" s="159"/>
      <c r="F25"/>
    </row>
    <row r="26" spans="1:6" ht="15" thickBot="1" x14ac:dyDescent="0.35">
      <c r="A26" s="150" t="s">
        <v>12</v>
      </c>
      <c r="B26" s="156" t="s">
        <v>107</v>
      </c>
      <c r="C26" s="156" t="s">
        <v>108</v>
      </c>
      <c r="D26" s="152">
        <v>45069</v>
      </c>
      <c r="E26" s="160"/>
      <c r="F26"/>
    </row>
    <row r="27" spans="1:6" ht="27.6" thickBot="1" x14ac:dyDescent="0.35">
      <c r="A27" s="161" t="s">
        <v>192</v>
      </c>
      <c r="B27" s="162" t="s">
        <v>193</v>
      </c>
      <c r="C27" s="162" t="s">
        <v>194</v>
      </c>
      <c r="D27" s="163">
        <v>44714</v>
      </c>
      <c r="E27" s="123" t="s">
        <v>13</v>
      </c>
      <c r="F27"/>
    </row>
    <row r="28" spans="1:6" x14ac:dyDescent="0.3">
      <c r="A28" s="164" t="s">
        <v>110</v>
      </c>
      <c r="B28" s="165" t="s">
        <v>111</v>
      </c>
      <c r="C28" s="165" t="s">
        <v>112</v>
      </c>
      <c r="D28" s="165" t="s">
        <v>10</v>
      </c>
      <c r="E28" s="124"/>
    </row>
    <row r="29" spans="1:6" x14ac:dyDescent="0.3">
      <c r="A29" s="145"/>
      <c r="B29" s="145"/>
      <c r="C29" s="145"/>
      <c r="D29" s="145"/>
      <c r="E29" s="145"/>
    </row>
    <row r="30" spans="1:6" x14ac:dyDescent="0.3">
      <c r="A30" s="7" t="s">
        <v>14</v>
      </c>
      <c r="B30" s="145"/>
      <c r="C30" s="145"/>
      <c r="D30" s="145"/>
      <c r="E30" s="145"/>
      <c r="F30"/>
    </row>
    <row r="31" spans="1:6" ht="27.75" customHeight="1" x14ac:dyDescent="0.3">
      <c r="A31" s="46" t="s">
        <v>7</v>
      </c>
      <c r="B31" s="46" t="s">
        <v>15</v>
      </c>
      <c r="C31" s="46" t="s">
        <v>16</v>
      </c>
      <c r="D31" s="46" t="s">
        <v>17</v>
      </c>
      <c r="E31" s="46" t="s">
        <v>18</v>
      </c>
      <c r="F31"/>
    </row>
    <row r="32" spans="1:6" ht="27.75" customHeight="1" x14ac:dyDescent="0.3">
      <c r="A32" s="166" t="s">
        <v>124</v>
      </c>
      <c r="B32" s="61" t="s">
        <v>98</v>
      </c>
      <c r="C32" s="165" t="s">
        <v>76</v>
      </c>
      <c r="D32" s="165">
        <v>105977862</v>
      </c>
      <c r="E32" s="167">
        <v>44630</v>
      </c>
      <c r="F32"/>
    </row>
    <row r="33" spans="1:7" ht="27.75" customHeight="1" x14ac:dyDescent="0.3">
      <c r="A33" s="166" t="s">
        <v>125</v>
      </c>
      <c r="B33" s="61" t="s">
        <v>98</v>
      </c>
      <c r="C33" s="165" t="s">
        <v>76</v>
      </c>
      <c r="D33" s="165">
        <v>105977863</v>
      </c>
      <c r="E33" s="167">
        <v>44630</v>
      </c>
      <c r="F33"/>
    </row>
    <row r="34" spans="1:7" ht="26.25" customHeight="1" x14ac:dyDescent="0.3">
      <c r="A34" s="164" t="s">
        <v>147</v>
      </c>
      <c r="B34" s="165" t="s">
        <v>98</v>
      </c>
      <c r="C34" s="165" t="s">
        <v>76</v>
      </c>
      <c r="D34" s="165">
        <v>105995262</v>
      </c>
      <c r="E34" s="167">
        <v>44634</v>
      </c>
      <c r="F34"/>
    </row>
    <row r="35" spans="1:7" ht="26.25" customHeight="1" x14ac:dyDescent="0.3">
      <c r="A35" s="166" t="s">
        <v>126</v>
      </c>
      <c r="B35" s="165" t="s">
        <v>98</v>
      </c>
      <c r="C35" s="165" t="s">
        <v>76</v>
      </c>
      <c r="D35" s="165">
        <v>105954788</v>
      </c>
      <c r="E35" s="167">
        <v>44623</v>
      </c>
      <c r="F35"/>
    </row>
    <row r="36" spans="1:7" ht="26.25" customHeight="1" x14ac:dyDescent="0.3">
      <c r="A36" s="168" t="s">
        <v>134</v>
      </c>
      <c r="B36" s="169" t="s">
        <v>98</v>
      </c>
      <c r="C36" s="169" t="s">
        <v>76</v>
      </c>
      <c r="D36" s="169">
        <v>105848683</v>
      </c>
      <c r="E36" s="170">
        <v>44603</v>
      </c>
      <c r="F36"/>
    </row>
    <row r="37" spans="1:7" ht="26.25" customHeight="1" x14ac:dyDescent="0.3">
      <c r="A37" s="164" t="s">
        <v>144</v>
      </c>
      <c r="B37" s="165" t="s">
        <v>98</v>
      </c>
      <c r="C37" s="165" t="s">
        <v>76</v>
      </c>
      <c r="D37" s="165">
        <v>105848684</v>
      </c>
      <c r="E37" s="167">
        <v>44603</v>
      </c>
      <c r="F37"/>
    </row>
    <row r="38" spans="1:7" ht="26.25" customHeight="1" x14ac:dyDescent="0.3">
      <c r="A38" s="164" t="s">
        <v>148</v>
      </c>
      <c r="B38" s="165" t="s">
        <v>98</v>
      </c>
      <c r="C38" s="165" t="s">
        <v>76</v>
      </c>
      <c r="D38" s="165">
        <v>105976752</v>
      </c>
      <c r="E38" s="167">
        <v>44634</v>
      </c>
      <c r="F38"/>
    </row>
    <row r="39" spans="1:7" ht="26.25" customHeight="1" x14ac:dyDescent="0.3">
      <c r="A39" s="164" t="s">
        <v>137</v>
      </c>
      <c r="B39" s="61" t="s">
        <v>98</v>
      </c>
      <c r="C39" s="165" t="s">
        <v>76</v>
      </c>
      <c r="D39" s="165">
        <v>105845947</v>
      </c>
      <c r="E39" s="167">
        <v>44602</v>
      </c>
      <c r="F39"/>
    </row>
    <row r="40" spans="1:7" ht="26.25" customHeight="1" x14ac:dyDescent="0.3">
      <c r="A40" s="164" t="s">
        <v>138</v>
      </c>
      <c r="B40" s="61" t="s">
        <v>98</v>
      </c>
      <c r="C40" s="165" t="s">
        <v>76</v>
      </c>
      <c r="D40" s="165">
        <v>105845962</v>
      </c>
      <c r="E40" s="167">
        <v>44602</v>
      </c>
      <c r="F40"/>
    </row>
    <row r="41" spans="1:7" ht="26.25" customHeight="1" x14ac:dyDescent="0.3">
      <c r="A41" s="164" t="s">
        <v>139</v>
      </c>
      <c r="B41" s="165" t="s">
        <v>98</v>
      </c>
      <c r="C41" s="165" t="s">
        <v>76</v>
      </c>
      <c r="D41" s="165">
        <v>106374997</v>
      </c>
      <c r="E41" s="167">
        <v>44734</v>
      </c>
      <c r="F41"/>
    </row>
    <row r="42" spans="1:7" ht="23.25" customHeight="1" x14ac:dyDescent="0.3">
      <c r="A42" s="166" t="s">
        <v>113</v>
      </c>
      <c r="B42" s="61" t="s">
        <v>114</v>
      </c>
      <c r="C42" s="61" t="s">
        <v>10</v>
      </c>
      <c r="D42" s="61" t="s">
        <v>115</v>
      </c>
      <c r="E42" s="61" t="s">
        <v>116</v>
      </c>
      <c r="F42"/>
      <c r="G42" s="59"/>
    </row>
    <row r="43" spans="1:7" ht="23.25" customHeight="1" thickBot="1" x14ac:dyDescent="0.35">
      <c r="A43" s="171" t="s">
        <v>80</v>
      </c>
      <c r="B43" s="61" t="s">
        <v>81</v>
      </c>
      <c r="C43" s="61">
        <v>163041698</v>
      </c>
      <c r="D43" s="61">
        <v>1039498</v>
      </c>
      <c r="E43" s="61" t="s">
        <v>10</v>
      </c>
      <c r="F43"/>
      <c r="G43" s="59"/>
    </row>
    <row r="44" spans="1:7" ht="23.25" customHeight="1" thickBot="1" x14ac:dyDescent="0.35">
      <c r="A44" s="161" t="s">
        <v>195</v>
      </c>
      <c r="B44" s="162" t="s">
        <v>98</v>
      </c>
      <c r="C44" s="162" t="s">
        <v>10</v>
      </c>
      <c r="D44" s="162">
        <v>106156521</v>
      </c>
      <c r="E44" s="163">
        <v>44673</v>
      </c>
      <c r="F44"/>
      <c r="G44" s="59"/>
    </row>
    <row r="45" spans="1:7" ht="23.25" customHeight="1" thickBot="1" x14ac:dyDescent="0.35">
      <c r="A45" s="161" t="s">
        <v>196</v>
      </c>
      <c r="B45" s="162" t="s">
        <v>98</v>
      </c>
      <c r="C45" s="162" t="s">
        <v>10</v>
      </c>
      <c r="D45" s="162">
        <v>106156525</v>
      </c>
      <c r="E45" s="163">
        <v>44673</v>
      </c>
      <c r="F45"/>
      <c r="G45" s="59"/>
    </row>
    <row r="46" spans="1:7" ht="23.25" customHeight="1" thickBot="1" x14ac:dyDescent="0.35">
      <c r="A46" s="161" t="s">
        <v>197</v>
      </c>
      <c r="B46" s="162" t="s">
        <v>98</v>
      </c>
      <c r="C46" s="162" t="s">
        <v>10</v>
      </c>
      <c r="D46" s="162">
        <v>106292280</v>
      </c>
      <c r="E46" s="163">
        <v>44693</v>
      </c>
      <c r="F46"/>
      <c r="G46" s="59"/>
    </row>
    <row r="47" spans="1:7" ht="23.25" customHeight="1" x14ac:dyDescent="0.3">
      <c r="A47" s="143"/>
      <c r="B47" s="144"/>
      <c r="C47" s="144"/>
      <c r="D47" s="144"/>
      <c r="E47" s="144"/>
      <c r="F47"/>
      <c r="G47" s="59"/>
    </row>
    <row r="48" spans="1:7" ht="23.25" customHeight="1" x14ac:dyDescent="0.3">
      <c r="A48" s="32" t="s">
        <v>71</v>
      </c>
      <c r="B48" s="1"/>
      <c r="C48" s="10"/>
      <c r="D48" s="10"/>
      <c r="E48" s="10"/>
      <c r="F48" s="10"/>
    </row>
    <row r="49" spans="1:6" ht="30" customHeight="1" x14ac:dyDescent="0.3">
      <c r="A49" s="47" t="s">
        <v>7</v>
      </c>
      <c r="B49" s="46" t="s">
        <v>15</v>
      </c>
      <c r="C49" s="46" t="s">
        <v>16</v>
      </c>
      <c r="D49" s="46" t="s">
        <v>17</v>
      </c>
      <c r="E49" s="46" t="s">
        <v>18</v>
      </c>
      <c r="F49"/>
    </row>
    <row r="50" spans="1:6" ht="30" customHeight="1" x14ac:dyDescent="0.3">
      <c r="A50" s="71" t="s">
        <v>146</v>
      </c>
      <c r="B50" s="65" t="s">
        <v>128</v>
      </c>
      <c r="C50" s="86">
        <v>43703</v>
      </c>
      <c r="D50" s="86">
        <v>70036189</v>
      </c>
      <c r="E50" s="72">
        <v>44581</v>
      </c>
      <c r="F50"/>
    </row>
    <row r="51" spans="1:6" ht="23.25" customHeight="1" x14ac:dyDescent="0.3">
      <c r="A51" s="60" t="s">
        <v>145</v>
      </c>
      <c r="B51" s="65" t="s">
        <v>128</v>
      </c>
      <c r="C51" s="86" t="s">
        <v>129</v>
      </c>
      <c r="D51" s="86">
        <v>70036289</v>
      </c>
      <c r="E51" s="87">
        <v>44628</v>
      </c>
      <c r="F51"/>
    </row>
    <row r="52" spans="1:6" ht="23.25" customHeight="1" x14ac:dyDescent="0.3">
      <c r="F52"/>
    </row>
    <row r="53" spans="1:6" ht="23.25" customHeight="1" x14ac:dyDescent="0.3">
      <c r="A53" s="50" t="s">
        <v>19</v>
      </c>
      <c r="F53"/>
    </row>
    <row r="54" spans="1:6" ht="23.25" customHeight="1" x14ac:dyDescent="0.3">
      <c r="A54" s="63" t="s">
        <v>7</v>
      </c>
      <c r="B54" s="63" t="s">
        <v>15</v>
      </c>
      <c r="C54" s="63" t="s">
        <v>16</v>
      </c>
      <c r="E54" s="11"/>
      <c r="F54"/>
    </row>
    <row r="55" spans="1:6" ht="21" customHeight="1" x14ac:dyDescent="0.3">
      <c r="A55" s="88" t="s">
        <v>20</v>
      </c>
      <c r="B55" s="128" t="s">
        <v>21</v>
      </c>
      <c r="C55" s="53" t="s">
        <v>22</v>
      </c>
      <c r="E55" s="9"/>
      <c r="F55"/>
    </row>
    <row r="56" spans="1:6" ht="23.25" customHeight="1" x14ac:dyDescent="0.3">
      <c r="A56" s="88" t="s">
        <v>23</v>
      </c>
      <c r="B56" s="129"/>
      <c r="C56" s="53" t="s">
        <v>24</v>
      </c>
      <c r="E56" s="9"/>
    </row>
    <row r="57" spans="1:6" x14ac:dyDescent="0.3">
      <c r="A57" s="88" t="s">
        <v>25</v>
      </c>
      <c r="B57" s="130"/>
      <c r="C57" s="53" t="s">
        <v>26</v>
      </c>
      <c r="E57" s="9"/>
      <c r="F57" s="11"/>
    </row>
    <row r="58" spans="1:6" x14ac:dyDescent="0.3">
      <c r="A58" s="88" t="s">
        <v>27</v>
      </c>
      <c r="B58" s="125" t="s">
        <v>21</v>
      </c>
      <c r="C58" s="53" t="s">
        <v>28</v>
      </c>
      <c r="E58" s="9"/>
      <c r="F58" s="12"/>
    </row>
    <row r="59" spans="1:6" x14ac:dyDescent="0.3">
      <c r="A59" s="88" t="s">
        <v>29</v>
      </c>
      <c r="B59" s="126"/>
      <c r="C59" s="53" t="s">
        <v>30</v>
      </c>
      <c r="E59" s="9"/>
      <c r="F59" s="12"/>
    </row>
    <row r="60" spans="1:6" x14ac:dyDescent="0.3">
      <c r="A60" s="88" t="s">
        <v>31</v>
      </c>
      <c r="B60" s="127"/>
      <c r="C60" s="53" t="s">
        <v>32</v>
      </c>
      <c r="E60" s="9"/>
      <c r="F60" s="12"/>
    </row>
    <row r="61" spans="1:6" ht="43.2" x14ac:dyDescent="0.3">
      <c r="A61" s="89" t="s">
        <v>119</v>
      </c>
      <c r="B61" s="64" t="s">
        <v>120</v>
      </c>
      <c r="C61" s="85" t="s">
        <v>121</v>
      </c>
      <c r="E61" s="9"/>
      <c r="F61" s="12"/>
    </row>
    <row r="62" spans="1:6" x14ac:dyDescent="0.3">
      <c r="A62" s="89" t="s">
        <v>122</v>
      </c>
      <c r="B62" s="64" t="s">
        <v>120</v>
      </c>
      <c r="C62" s="85" t="s">
        <v>123</v>
      </c>
      <c r="E62" s="9"/>
      <c r="F62" s="12"/>
    </row>
    <row r="63" spans="1:6" x14ac:dyDescent="0.3">
      <c r="A63" s="39"/>
      <c r="B63" s="39"/>
      <c r="C63" s="12"/>
      <c r="D63" s="12"/>
      <c r="E63" s="9"/>
      <c r="F63" s="12"/>
    </row>
    <row r="64" spans="1:6" ht="15" customHeight="1" x14ac:dyDescent="0.3">
      <c r="A64" s="43" t="s">
        <v>35</v>
      </c>
      <c r="F64" s="12"/>
    </row>
    <row r="65" spans="1:9" x14ac:dyDescent="0.3">
      <c r="A65" s="67" t="s">
        <v>51</v>
      </c>
      <c r="B65" s="68"/>
      <c r="C65" s="68"/>
      <c r="D65" s="68"/>
      <c r="E65" s="68"/>
      <c r="F65" s="68"/>
      <c r="G65" s="69"/>
    </row>
    <row r="66" spans="1:9" x14ac:dyDescent="0.3">
      <c r="A66" s="33" t="s">
        <v>14</v>
      </c>
      <c r="B66" s="33" t="s">
        <v>52</v>
      </c>
      <c r="C66" s="33" t="s">
        <v>53</v>
      </c>
      <c r="D66" s="33" t="s">
        <v>72</v>
      </c>
      <c r="E66" s="33" t="s">
        <v>73</v>
      </c>
      <c r="F66" s="33" t="s">
        <v>74</v>
      </c>
      <c r="G66" s="33" t="s">
        <v>75</v>
      </c>
    </row>
    <row r="67" spans="1:9" ht="23.25" customHeight="1" x14ac:dyDescent="0.3">
      <c r="A67" s="38" t="s">
        <v>82</v>
      </c>
      <c r="B67" s="33">
        <v>100</v>
      </c>
      <c r="C67" s="33">
        <v>10</v>
      </c>
      <c r="D67" s="33">
        <f>B67/C67</f>
        <v>10</v>
      </c>
      <c r="E67" s="34">
        <v>10</v>
      </c>
      <c r="F67" s="33">
        <v>90</v>
      </c>
      <c r="G67" s="33" t="e">
        <f>SUM(#REF!)</f>
        <v>#REF!</v>
      </c>
    </row>
    <row r="68" spans="1:9" ht="23.25" customHeight="1" x14ac:dyDescent="0.3">
      <c r="A68" s="35"/>
      <c r="B68" s="35"/>
      <c r="C68" s="35"/>
      <c r="D68" s="35"/>
      <c r="E68" s="35"/>
      <c r="F68" s="35"/>
    </row>
    <row r="69" spans="1:9" ht="23.25" customHeight="1" x14ac:dyDescent="0.3">
      <c r="A69" s="115" t="s">
        <v>159</v>
      </c>
      <c r="B69" s="116"/>
      <c r="C69" s="116"/>
      <c r="D69" s="117"/>
      <c r="F69" s="105" t="s">
        <v>186</v>
      </c>
      <c r="G69" s="106"/>
      <c r="H69" s="106"/>
      <c r="I69" s="107"/>
    </row>
    <row r="70" spans="1:9" ht="21.75" customHeight="1" x14ac:dyDescent="0.3">
      <c r="A70" s="118" t="s">
        <v>33</v>
      </c>
      <c r="B70" s="119"/>
      <c r="C70" s="13" t="s">
        <v>34</v>
      </c>
      <c r="D70" s="13">
        <v>18</v>
      </c>
      <c r="F70" s="108" t="s">
        <v>33</v>
      </c>
      <c r="G70" s="108"/>
      <c r="H70" s="13" t="s">
        <v>34</v>
      </c>
      <c r="I70" s="13">
        <v>18</v>
      </c>
    </row>
    <row r="71" spans="1:9" ht="24" customHeight="1" x14ac:dyDescent="0.3">
      <c r="A71" s="109" t="s">
        <v>113</v>
      </c>
      <c r="B71" s="110"/>
      <c r="C71" s="74">
        <v>10</v>
      </c>
      <c r="D71" s="74">
        <f>C71*D70</f>
        <v>180</v>
      </c>
      <c r="F71" s="109" t="s">
        <v>113</v>
      </c>
      <c r="G71" s="110"/>
      <c r="H71" s="74">
        <v>10</v>
      </c>
      <c r="I71" s="74">
        <f>H71*I70</f>
        <v>180</v>
      </c>
    </row>
    <row r="72" spans="1:9" ht="24" customHeight="1" x14ac:dyDescent="0.3">
      <c r="A72" s="93" t="s">
        <v>150</v>
      </c>
      <c r="B72" s="94"/>
      <c r="C72" s="75">
        <v>0.5</v>
      </c>
      <c r="D72" s="74">
        <f>C72*D70</f>
        <v>9</v>
      </c>
      <c r="F72" s="93" t="s">
        <v>160</v>
      </c>
      <c r="G72" s="94"/>
      <c r="H72" s="84">
        <v>0.5</v>
      </c>
      <c r="I72" s="90">
        <f>H72*I70</f>
        <v>9</v>
      </c>
    </row>
    <row r="73" spans="1:9" ht="24" customHeight="1" x14ac:dyDescent="0.3">
      <c r="A73" s="93" t="s">
        <v>151</v>
      </c>
      <c r="B73" s="94"/>
      <c r="C73" s="75">
        <v>0.5</v>
      </c>
      <c r="D73" s="74">
        <f>C73*D70</f>
        <v>9</v>
      </c>
      <c r="F73" s="93" t="s">
        <v>161</v>
      </c>
      <c r="G73" s="94"/>
      <c r="H73" s="84">
        <v>0.5</v>
      </c>
      <c r="I73" s="90">
        <f>H73*I70</f>
        <v>9</v>
      </c>
    </row>
    <row r="74" spans="1:9" ht="24" customHeight="1" x14ac:dyDescent="0.3">
      <c r="A74" s="120" t="s">
        <v>152</v>
      </c>
      <c r="B74" s="121"/>
      <c r="C74" s="75">
        <v>0.5</v>
      </c>
      <c r="D74" s="74">
        <f>C74*D70</f>
        <v>9</v>
      </c>
      <c r="F74" s="95" t="s">
        <v>162</v>
      </c>
      <c r="G74" s="96"/>
      <c r="H74" s="84">
        <v>0.5</v>
      </c>
      <c r="I74" s="90">
        <f>H74*I70</f>
        <v>9</v>
      </c>
    </row>
    <row r="75" spans="1:9" ht="24" customHeight="1" x14ac:dyDescent="0.3">
      <c r="A75" s="97" t="s">
        <v>54</v>
      </c>
      <c r="B75" s="98"/>
      <c r="C75" s="76">
        <f>15-SUM(C71:C74)</f>
        <v>3.5</v>
      </c>
      <c r="D75" s="74">
        <f>C75*D70</f>
        <v>63</v>
      </c>
      <c r="F75" s="101" t="s">
        <v>163</v>
      </c>
      <c r="G75" s="102"/>
      <c r="H75" s="84">
        <v>0.5</v>
      </c>
      <c r="I75" s="91">
        <f>H75*I70</f>
        <v>9</v>
      </c>
    </row>
    <row r="76" spans="1:9" ht="21" customHeight="1" x14ac:dyDescent="0.3">
      <c r="A76" s="99" t="s">
        <v>36</v>
      </c>
      <c r="B76" s="100"/>
      <c r="C76" s="74">
        <f>SUM(C71:C75)</f>
        <v>15</v>
      </c>
      <c r="D76" s="74">
        <f>C76*D70</f>
        <v>270</v>
      </c>
      <c r="F76" s="101" t="s">
        <v>164</v>
      </c>
      <c r="G76" s="102"/>
      <c r="H76" s="84">
        <v>0.5</v>
      </c>
      <c r="I76" s="91">
        <f>H76*I70</f>
        <v>9</v>
      </c>
    </row>
    <row r="77" spans="1:9" ht="21" customHeight="1" x14ac:dyDescent="0.3">
      <c r="A77" s="9"/>
      <c r="B77" s="9"/>
      <c r="C77" s="9"/>
      <c r="D77" s="9"/>
      <c r="F77" s="103" t="s">
        <v>165</v>
      </c>
      <c r="G77" s="104"/>
      <c r="H77" s="84">
        <v>0.5</v>
      </c>
      <c r="I77" s="91">
        <f>H77*I70</f>
        <v>9</v>
      </c>
    </row>
    <row r="78" spans="1:9" ht="21" customHeight="1" x14ac:dyDescent="0.3">
      <c r="A78" s="9"/>
      <c r="B78" s="9"/>
      <c r="C78" s="9"/>
      <c r="D78" s="9"/>
      <c r="F78" s="93" t="s">
        <v>166</v>
      </c>
      <c r="G78" s="94"/>
      <c r="H78" s="84">
        <v>0.625</v>
      </c>
      <c r="I78" s="74">
        <f>H78*I70</f>
        <v>11.25</v>
      </c>
    </row>
    <row r="79" spans="1:9" ht="21" customHeight="1" x14ac:dyDescent="0.3">
      <c r="A79" s="9"/>
      <c r="B79" s="9"/>
      <c r="C79" s="9"/>
      <c r="D79" s="9"/>
      <c r="F79" s="93" t="s">
        <v>167</v>
      </c>
      <c r="G79" s="94"/>
      <c r="H79" s="84">
        <v>0.625</v>
      </c>
      <c r="I79" s="74">
        <f>H79*I70</f>
        <v>11.25</v>
      </c>
    </row>
    <row r="80" spans="1:9" ht="21" customHeight="1" x14ac:dyDescent="0.3">
      <c r="A80" s="9"/>
      <c r="B80" s="9"/>
      <c r="C80" s="9"/>
      <c r="D80" s="9"/>
      <c r="F80" s="95" t="s">
        <v>168</v>
      </c>
      <c r="G80" s="96"/>
      <c r="H80" s="84">
        <v>0.5</v>
      </c>
      <c r="I80" s="74">
        <f>H80*I70</f>
        <v>9</v>
      </c>
    </row>
    <row r="81" spans="1:9" ht="21" customHeight="1" x14ac:dyDescent="0.3">
      <c r="A81" s="9"/>
      <c r="B81" s="9"/>
      <c r="C81" s="9"/>
      <c r="D81" s="9"/>
      <c r="F81" s="97" t="s">
        <v>54</v>
      </c>
      <c r="G81" s="98"/>
      <c r="H81" s="76">
        <f>15-SUM(H71:H80)</f>
        <v>0.25</v>
      </c>
      <c r="I81" s="74">
        <f>H81*I70</f>
        <v>4.5</v>
      </c>
    </row>
    <row r="82" spans="1:9" ht="21" customHeight="1" x14ac:dyDescent="0.3">
      <c r="A82" s="9"/>
      <c r="B82" s="9"/>
      <c r="C82" s="9"/>
      <c r="D82" s="9"/>
      <c r="F82" s="99" t="s">
        <v>36</v>
      </c>
      <c r="G82" s="100"/>
      <c r="H82" s="74">
        <f>SUM(H71:H81)</f>
        <v>15</v>
      </c>
      <c r="I82" s="74">
        <f>H82*I70</f>
        <v>270</v>
      </c>
    </row>
    <row r="83" spans="1:9" ht="21" customHeight="1" x14ac:dyDescent="0.3">
      <c r="A83" s="9"/>
      <c r="B83" s="9"/>
      <c r="C83" s="9"/>
      <c r="D83" s="9"/>
      <c r="F83"/>
    </row>
    <row r="84" spans="1:9" ht="24" customHeight="1" x14ac:dyDescent="0.3">
      <c r="A84" s="43" t="s">
        <v>158</v>
      </c>
      <c r="B84" s="1"/>
      <c r="C84" s="9"/>
      <c r="D84" s="9"/>
      <c r="F84"/>
    </row>
    <row r="85" spans="1:9" ht="24" customHeight="1" x14ac:dyDescent="0.3">
      <c r="A85" s="43" t="s">
        <v>109</v>
      </c>
      <c r="B85" s="9"/>
      <c r="C85" s="9"/>
      <c r="D85" s="9"/>
      <c r="F85"/>
    </row>
    <row r="86" spans="1:9" ht="24" customHeight="1" x14ac:dyDescent="0.3">
      <c r="A86" s="14" t="s">
        <v>127</v>
      </c>
      <c r="B86" s="15"/>
      <c r="C86" s="16"/>
      <c r="D86" s="10"/>
      <c r="E86" s="10"/>
      <c r="G86" s="14"/>
    </row>
    <row r="87" spans="1:9" ht="24" customHeight="1" x14ac:dyDescent="0.3">
      <c r="A87" s="14"/>
      <c r="B87" s="15"/>
      <c r="C87" s="16"/>
      <c r="D87" s="10"/>
      <c r="E87" s="10"/>
      <c r="F87" s="10"/>
      <c r="G87" s="10"/>
    </row>
    <row r="88" spans="1:9" ht="24" customHeight="1" x14ac:dyDescent="0.3">
      <c r="A88" s="14"/>
      <c r="B88" s="15"/>
      <c r="C88" s="16"/>
      <c r="D88" s="10"/>
      <c r="E88" s="10"/>
      <c r="F88" s="10"/>
      <c r="G88" s="10"/>
    </row>
    <row r="89" spans="1:9" ht="24" customHeight="1" x14ac:dyDescent="0.3">
      <c r="A89" s="14"/>
      <c r="B89" s="15"/>
      <c r="C89" s="16"/>
      <c r="D89" s="10"/>
      <c r="E89" s="10"/>
      <c r="F89" s="10"/>
      <c r="G89" s="10"/>
    </row>
    <row r="90" spans="1:9" ht="24" customHeight="1" x14ac:dyDescent="0.3">
      <c r="A90" s="14"/>
      <c r="B90" s="15"/>
      <c r="C90" s="16"/>
      <c r="D90" s="10"/>
      <c r="E90" s="10"/>
      <c r="F90" s="10"/>
      <c r="G90" s="10"/>
    </row>
    <row r="91" spans="1:9" ht="24" customHeight="1" x14ac:dyDescent="0.3">
      <c r="A91" s="14"/>
      <c r="B91" s="15"/>
      <c r="C91" s="16"/>
      <c r="D91" s="10"/>
      <c r="E91" s="10"/>
      <c r="F91" s="10"/>
      <c r="G91" s="10"/>
    </row>
    <row r="92" spans="1:9" ht="21.75" customHeight="1" x14ac:dyDescent="0.3">
      <c r="A92" s="14"/>
      <c r="B92" s="15"/>
      <c r="C92" s="16"/>
      <c r="D92" s="10"/>
      <c r="E92" s="10"/>
    </row>
    <row r="93" spans="1:9" ht="21.75" customHeight="1" x14ac:dyDescent="0.3">
      <c r="A93" s="14"/>
      <c r="B93" s="15"/>
      <c r="C93" s="16"/>
      <c r="D93" s="10"/>
      <c r="E93" s="10"/>
    </row>
    <row r="94" spans="1:9" ht="21.75" customHeight="1" x14ac:dyDescent="0.3">
      <c r="A94" s="14"/>
      <c r="B94" s="15"/>
      <c r="C94" s="16"/>
      <c r="D94" s="10"/>
      <c r="E94" s="10"/>
      <c r="F94"/>
    </row>
    <row r="95" spans="1:9" ht="21.75" customHeight="1" x14ac:dyDescent="0.3">
      <c r="A95" s="14"/>
      <c r="B95" s="15"/>
      <c r="C95" s="16"/>
      <c r="D95" s="10"/>
      <c r="E95" s="10"/>
      <c r="F95"/>
    </row>
    <row r="96" spans="1:9" ht="21.75" customHeight="1" x14ac:dyDescent="0.3">
      <c r="A96" s="14"/>
      <c r="B96" s="15"/>
      <c r="C96" s="16"/>
      <c r="D96" s="10"/>
      <c r="E96" s="10"/>
      <c r="F96"/>
    </row>
    <row r="97" spans="1:8" ht="21.75" customHeight="1" x14ac:dyDescent="0.3">
      <c r="A97" s="14"/>
      <c r="B97" s="15"/>
      <c r="C97" s="16"/>
      <c r="D97" s="10"/>
      <c r="F97"/>
    </row>
    <row r="98" spans="1:8" ht="21.75" customHeight="1" x14ac:dyDescent="0.3">
      <c r="A98" s="14"/>
      <c r="B98" s="15"/>
      <c r="C98" s="16"/>
      <c r="D98" s="10"/>
      <c r="F98"/>
    </row>
    <row r="99" spans="1:8" ht="21.75" customHeight="1" x14ac:dyDescent="0.3">
      <c r="A99" s="14"/>
      <c r="B99" s="15"/>
      <c r="C99" s="16"/>
      <c r="D99" s="10"/>
      <c r="F99"/>
    </row>
    <row r="100" spans="1:8" ht="21.75" customHeight="1" x14ac:dyDescent="0.3">
      <c r="A100" s="14"/>
      <c r="B100" s="15"/>
      <c r="C100" s="16"/>
      <c r="D100" s="10"/>
      <c r="F100"/>
    </row>
    <row r="101" spans="1:8" ht="21.75" customHeight="1" x14ac:dyDescent="0.3">
      <c r="A101" s="14"/>
      <c r="B101" s="15"/>
      <c r="C101" s="16"/>
      <c r="D101" s="10"/>
      <c r="F101"/>
    </row>
    <row r="102" spans="1:8" ht="21.75" customHeight="1" x14ac:dyDescent="0.3">
      <c r="A102" s="14"/>
      <c r="B102" s="15"/>
      <c r="C102" s="16"/>
      <c r="D102" s="10"/>
      <c r="F102"/>
    </row>
    <row r="103" spans="1:8" ht="21.75" customHeight="1" x14ac:dyDescent="0.3">
      <c r="A103" s="14"/>
      <c r="B103" s="15"/>
      <c r="C103" s="16"/>
      <c r="D103" s="10"/>
      <c r="E103" s="39"/>
      <c r="F103"/>
    </row>
    <row r="104" spans="1:8" ht="17.100000000000001" customHeight="1" x14ac:dyDescent="0.3">
      <c r="A104" s="14"/>
      <c r="B104" s="15"/>
      <c r="C104" s="16"/>
      <c r="D104" s="10"/>
      <c r="F104"/>
    </row>
    <row r="105" spans="1:8" ht="85.5" customHeight="1" x14ac:dyDescent="0.3">
      <c r="A105" s="17" t="s">
        <v>37</v>
      </c>
      <c r="B105" s="9"/>
      <c r="C105" s="9"/>
      <c r="D105" s="9"/>
      <c r="E105" s="48"/>
      <c r="F105" s="48"/>
    </row>
    <row r="106" spans="1:8" ht="24" customHeight="1" x14ac:dyDescent="0.3">
      <c r="A106" s="8" t="s">
        <v>38</v>
      </c>
      <c r="B106" s="8" t="s">
        <v>39</v>
      </c>
      <c r="C106" s="8" t="s">
        <v>40</v>
      </c>
      <c r="D106" s="8" t="s">
        <v>41</v>
      </c>
      <c r="E106" s="8" t="s">
        <v>42</v>
      </c>
      <c r="F106" s="8" t="s">
        <v>43</v>
      </c>
      <c r="G106" s="40"/>
      <c r="H106" s="40"/>
    </row>
    <row r="107" spans="1:8" ht="41.4" customHeight="1" x14ac:dyDescent="0.3">
      <c r="A107" s="85" t="s">
        <v>44</v>
      </c>
      <c r="B107" s="85" t="s">
        <v>46</v>
      </c>
      <c r="C107" s="53">
        <v>1</v>
      </c>
      <c r="D107" s="53">
        <v>95</v>
      </c>
      <c r="E107" s="51">
        <v>8.3333333333333329E-2</v>
      </c>
      <c r="F107" s="85" t="s">
        <v>45</v>
      </c>
      <c r="G107" s="40"/>
      <c r="H107" s="40"/>
    </row>
    <row r="108" spans="1:8" ht="25.5" customHeight="1" x14ac:dyDescent="0.3">
      <c r="A108" s="111" t="s">
        <v>47</v>
      </c>
      <c r="B108" s="85" t="s">
        <v>48</v>
      </c>
      <c r="C108" s="113">
        <v>45</v>
      </c>
      <c r="D108" s="53">
        <v>95</v>
      </c>
      <c r="E108" s="62" t="s">
        <v>117</v>
      </c>
      <c r="F108" s="52" t="s">
        <v>45</v>
      </c>
    </row>
    <row r="109" spans="1:8" ht="33.75" customHeight="1" x14ac:dyDescent="0.3">
      <c r="A109" s="112"/>
      <c r="B109" s="85" t="s">
        <v>49</v>
      </c>
      <c r="C109" s="114"/>
      <c r="D109" s="54">
        <v>60</v>
      </c>
      <c r="E109" s="56" t="s">
        <v>118</v>
      </c>
      <c r="F109" s="55" t="s">
        <v>50</v>
      </c>
    </row>
    <row r="110" spans="1:8" ht="41.4" customHeight="1" x14ac:dyDescent="0.3">
      <c r="C110" s="36"/>
    </row>
    <row r="111" spans="1:8" x14ac:dyDescent="0.3">
      <c r="C111" s="39"/>
      <c r="D111" s="39"/>
    </row>
    <row r="112" spans="1:8" x14ac:dyDescent="0.3">
      <c r="C112" s="39"/>
      <c r="D112" s="39"/>
    </row>
    <row r="113" spans="1:4" x14ac:dyDescent="0.3">
      <c r="C113" s="39"/>
      <c r="D113" s="39"/>
    </row>
    <row r="114" spans="1:4" x14ac:dyDescent="0.3">
      <c r="A114" s="9"/>
      <c r="C114" s="41"/>
      <c r="D114" s="41"/>
    </row>
    <row r="115" spans="1:4" x14ac:dyDescent="0.3">
      <c r="C115" s="39"/>
      <c r="D115" s="39"/>
    </row>
    <row r="116" spans="1:4" x14ac:dyDescent="0.3">
      <c r="C116" s="39"/>
      <c r="D116" s="39"/>
    </row>
    <row r="117" spans="1:4" x14ac:dyDescent="0.3">
      <c r="C117" s="39"/>
      <c r="D117" s="39"/>
    </row>
    <row r="118" spans="1:4" x14ac:dyDescent="0.3">
      <c r="C118" s="41"/>
      <c r="D118" s="41"/>
    </row>
    <row r="119" spans="1:4" x14ac:dyDescent="0.3">
      <c r="C119" s="19"/>
      <c r="D119" s="19"/>
    </row>
    <row r="120" spans="1:4" x14ac:dyDescent="0.3">
      <c r="C120" s="48"/>
      <c r="D120" s="48"/>
    </row>
    <row r="121" spans="1:4" x14ac:dyDescent="0.3">
      <c r="C121" s="48"/>
      <c r="D121" s="48"/>
    </row>
    <row r="122" spans="1:4" x14ac:dyDescent="0.3">
      <c r="C122" s="40"/>
      <c r="D122" s="40"/>
    </row>
    <row r="123" spans="1:4" x14ac:dyDescent="0.3">
      <c r="C123" s="40"/>
      <c r="D123" s="40"/>
    </row>
  </sheetData>
  <mergeCells count="30">
    <mergeCell ref="A5:F5"/>
    <mergeCell ref="B58:B60"/>
    <mergeCell ref="B55:B57"/>
    <mergeCell ref="E16:E22"/>
    <mergeCell ref="E23:E26"/>
    <mergeCell ref="E27:E28"/>
    <mergeCell ref="A108:A109"/>
    <mergeCell ref="C108:C109"/>
    <mergeCell ref="A69:D69"/>
    <mergeCell ref="A70:B70"/>
    <mergeCell ref="A71:B71"/>
    <mergeCell ref="A72:B72"/>
    <mergeCell ref="A73:B73"/>
    <mergeCell ref="A74:B74"/>
    <mergeCell ref="A75:B75"/>
    <mergeCell ref="A76:B76"/>
    <mergeCell ref="F69:I69"/>
    <mergeCell ref="F70:G70"/>
    <mergeCell ref="F71:G71"/>
    <mergeCell ref="F72:G72"/>
    <mergeCell ref="F73:G73"/>
    <mergeCell ref="F79:G79"/>
    <mergeCell ref="F80:G80"/>
    <mergeCell ref="F81:G81"/>
    <mergeCell ref="F82:G82"/>
    <mergeCell ref="F74:G74"/>
    <mergeCell ref="F75:G75"/>
    <mergeCell ref="F76:G76"/>
    <mergeCell ref="F77:G77"/>
    <mergeCell ref="F78:G78"/>
  </mergeCells>
  <phoneticPr fontId="15" type="noConversion"/>
  <pageMargins left="0.23622047244094491" right="0.23622047244094491" top="0.74803149606299213" bottom="0.74803149606299213" header="0.31496062992125984" footer="0.31496062992125984"/>
  <pageSetup paperSize="9" scale="7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8"/>
  <sheetViews>
    <sheetView zoomScale="60" zoomScaleNormal="60" workbookViewId="0">
      <selection activeCell="A2" sqref="A2:M10"/>
    </sheetView>
  </sheetViews>
  <sheetFormatPr defaultColWidth="9.109375" defaultRowHeight="22.2" x14ac:dyDescent="0.45"/>
  <cols>
    <col min="1" max="1" width="8.88671875" style="78" customWidth="1"/>
    <col min="2" max="5" width="22.5546875" style="78" customWidth="1"/>
    <col min="6" max="7" width="28.88671875" style="78" customWidth="1"/>
    <col min="8" max="10" width="9.44140625" style="78" customWidth="1"/>
    <col min="11" max="13" width="22.5546875" style="78" customWidth="1"/>
    <col min="14" max="16384" width="9.109375" style="79"/>
  </cols>
  <sheetData>
    <row r="2" spans="1:13" ht="32.4" customHeight="1" x14ac:dyDescent="0.45">
      <c r="A2" s="80"/>
      <c r="B2" s="80">
        <v>1</v>
      </c>
      <c r="C2" s="80">
        <v>2</v>
      </c>
      <c r="D2" s="80">
        <v>3</v>
      </c>
      <c r="E2" s="80">
        <v>4</v>
      </c>
      <c r="F2" s="80">
        <v>5</v>
      </c>
      <c r="G2" s="80">
        <v>6</v>
      </c>
      <c r="H2" s="80">
        <v>7</v>
      </c>
      <c r="I2" s="80">
        <v>8</v>
      </c>
      <c r="J2" s="80">
        <v>9</v>
      </c>
      <c r="K2" s="80">
        <v>10</v>
      </c>
      <c r="L2" s="80">
        <v>11</v>
      </c>
      <c r="M2" s="80">
        <v>12</v>
      </c>
    </row>
    <row r="3" spans="1:13" ht="80.099999999999994" customHeight="1" x14ac:dyDescent="0.45">
      <c r="A3" s="80" t="s">
        <v>56</v>
      </c>
      <c r="B3" s="82"/>
      <c r="C3" s="81" t="s">
        <v>169</v>
      </c>
      <c r="D3" s="81" t="s">
        <v>169</v>
      </c>
      <c r="E3" s="82"/>
      <c r="F3" s="83" t="s">
        <v>177</v>
      </c>
      <c r="G3" s="83" t="s">
        <v>177</v>
      </c>
      <c r="H3" s="82"/>
      <c r="I3" s="82"/>
      <c r="J3" s="82"/>
      <c r="K3" s="82"/>
      <c r="L3" s="82"/>
      <c r="M3" s="82"/>
    </row>
    <row r="4" spans="1:13" ht="80.099999999999994" customHeight="1" x14ac:dyDescent="0.45">
      <c r="A4" s="80" t="s">
        <v>57</v>
      </c>
      <c r="B4" s="82"/>
      <c r="C4" s="82"/>
      <c r="D4" s="82"/>
      <c r="E4" s="82"/>
      <c r="F4" s="82"/>
      <c r="G4" s="82"/>
      <c r="H4" s="82"/>
      <c r="I4" s="82"/>
      <c r="J4" s="82"/>
      <c r="K4" s="81" t="s">
        <v>149</v>
      </c>
      <c r="L4" s="81" t="s">
        <v>149</v>
      </c>
      <c r="M4" s="82"/>
    </row>
    <row r="5" spans="1:13" ht="87.6" customHeight="1" x14ac:dyDescent="0.45">
      <c r="A5" s="80" t="s">
        <v>58</v>
      </c>
      <c r="B5" s="82"/>
      <c r="C5" s="81" t="s">
        <v>172</v>
      </c>
      <c r="D5" s="81" t="s">
        <v>172</v>
      </c>
      <c r="E5" s="82"/>
      <c r="F5" s="83" t="s">
        <v>178</v>
      </c>
      <c r="G5" s="83" t="s">
        <v>178</v>
      </c>
      <c r="H5" s="82"/>
      <c r="I5" s="82"/>
      <c r="J5" s="82"/>
      <c r="K5" s="83" t="s">
        <v>170</v>
      </c>
      <c r="L5" s="83" t="s">
        <v>170</v>
      </c>
      <c r="M5" s="82"/>
    </row>
    <row r="6" spans="1:13" ht="87.6" customHeight="1" x14ac:dyDescent="0.45">
      <c r="A6" s="80" t="s">
        <v>59</v>
      </c>
      <c r="B6" s="82"/>
      <c r="C6" s="81" t="s">
        <v>171</v>
      </c>
      <c r="D6" s="81" t="s">
        <v>171</v>
      </c>
      <c r="E6" s="82"/>
      <c r="F6" s="83" t="s">
        <v>179</v>
      </c>
      <c r="G6" s="83" t="s">
        <v>179</v>
      </c>
      <c r="H6" s="82"/>
      <c r="I6" s="82"/>
      <c r="J6" s="82"/>
      <c r="K6" s="82"/>
      <c r="L6" s="82"/>
      <c r="M6" s="82"/>
    </row>
    <row r="7" spans="1:13" ht="80.099999999999994" customHeight="1" x14ac:dyDescent="0.45">
      <c r="A7" s="80" t="s">
        <v>60</v>
      </c>
      <c r="B7" s="82"/>
      <c r="C7" s="81" t="s">
        <v>173</v>
      </c>
      <c r="D7" s="81" t="s">
        <v>173</v>
      </c>
      <c r="E7" s="82"/>
      <c r="F7" s="83" t="s">
        <v>180</v>
      </c>
      <c r="G7" s="83" t="s">
        <v>180</v>
      </c>
      <c r="H7" s="82"/>
      <c r="I7" s="82"/>
      <c r="J7" s="82"/>
      <c r="K7" s="82"/>
      <c r="L7" s="82"/>
      <c r="M7" s="82"/>
    </row>
    <row r="8" spans="1:13" ht="80.099999999999994" customHeight="1" x14ac:dyDescent="0.45">
      <c r="A8" s="80" t="s">
        <v>61</v>
      </c>
      <c r="B8" s="82"/>
      <c r="C8" s="81" t="s">
        <v>174</v>
      </c>
      <c r="D8" s="81" t="s">
        <v>174</v>
      </c>
      <c r="E8" s="82"/>
      <c r="F8" s="83" t="s">
        <v>181</v>
      </c>
      <c r="G8" s="83" t="s">
        <v>181</v>
      </c>
      <c r="H8" s="82"/>
      <c r="I8" s="82"/>
      <c r="J8" s="82"/>
      <c r="K8" s="82"/>
      <c r="L8" s="82"/>
      <c r="M8" s="82"/>
    </row>
    <row r="9" spans="1:13" ht="87.6" customHeight="1" x14ac:dyDescent="0.45">
      <c r="A9" s="80" t="s">
        <v>62</v>
      </c>
      <c r="B9" s="82"/>
      <c r="C9" s="81" t="s">
        <v>175</v>
      </c>
      <c r="D9" s="81" t="s">
        <v>175</v>
      </c>
      <c r="E9" s="82"/>
      <c r="F9" s="83" t="s">
        <v>182</v>
      </c>
      <c r="G9" s="83" t="s">
        <v>182</v>
      </c>
      <c r="H9" s="82"/>
      <c r="I9" s="82"/>
      <c r="J9" s="82"/>
      <c r="K9" s="82"/>
      <c r="L9" s="82"/>
      <c r="M9" s="82"/>
    </row>
    <row r="10" spans="1:13" ht="87.6" customHeight="1" x14ac:dyDescent="0.45">
      <c r="A10" s="80" t="s">
        <v>63</v>
      </c>
      <c r="B10" s="82"/>
      <c r="C10" s="81" t="s">
        <v>176</v>
      </c>
      <c r="D10" s="81" t="s">
        <v>176</v>
      </c>
      <c r="E10" s="82"/>
      <c r="F10" s="83" t="s">
        <v>183</v>
      </c>
      <c r="G10" s="83" t="s">
        <v>183</v>
      </c>
      <c r="H10" s="82"/>
      <c r="I10" s="82"/>
      <c r="J10" s="82"/>
      <c r="K10" s="82"/>
      <c r="L10" s="82"/>
      <c r="M10" s="82"/>
    </row>
    <row r="11" spans="1:13" x14ac:dyDescent="0.45">
      <c r="J11" s="79"/>
      <c r="K11" s="79"/>
      <c r="L11" s="79"/>
      <c r="M11" s="79"/>
    </row>
    <row r="12" spans="1:13" x14ac:dyDescent="0.45">
      <c r="J12" s="79"/>
      <c r="K12" s="79"/>
      <c r="L12" s="79"/>
      <c r="M12" s="79"/>
    </row>
    <row r="13" spans="1:13" x14ac:dyDescent="0.45">
      <c r="J13" s="79"/>
      <c r="K13" s="79"/>
      <c r="L13" s="79"/>
      <c r="M13" s="79"/>
    </row>
    <row r="14" spans="1:13" x14ac:dyDescent="0.45">
      <c r="J14" s="79"/>
      <c r="K14" s="79"/>
      <c r="L14" s="79"/>
      <c r="M14" s="79"/>
    </row>
    <row r="15" spans="1:13" x14ac:dyDescent="0.45">
      <c r="J15" s="79"/>
      <c r="K15" s="79"/>
      <c r="L15" s="79"/>
      <c r="M15" s="79"/>
    </row>
    <row r="16" spans="1:13" x14ac:dyDescent="0.45">
      <c r="J16" s="79"/>
      <c r="K16" s="79"/>
      <c r="L16" s="79"/>
      <c r="M16" s="79"/>
    </row>
    <row r="17" spans="10:13" x14ac:dyDescent="0.45">
      <c r="J17" s="79"/>
      <c r="K17" s="79"/>
      <c r="L17" s="79"/>
      <c r="M17" s="79"/>
    </row>
    <row r="18" spans="10:13" x14ac:dyDescent="0.45">
      <c r="J18" s="79"/>
      <c r="K18" s="79"/>
      <c r="L18" s="79"/>
      <c r="M18" s="79"/>
    </row>
  </sheetData>
  <phoneticPr fontId="15" type="noConversion"/>
  <pageMargins left="0.7" right="0.7" top="0.75" bottom="0.75" header="0.3" footer="0.3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zoomScale="70" zoomScaleNormal="70" workbookViewId="0">
      <selection activeCell="F14" sqref="F14"/>
    </sheetView>
  </sheetViews>
  <sheetFormatPr defaultRowHeight="14.4" x14ac:dyDescent="0.3"/>
  <cols>
    <col min="1" max="1" width="17.44140625" customWidth="1"/>
    <col min="2" max="2" width="20.5546875" customWidth="1"/>
    <col min="3" max="3" width="13.44140625" customWidth="1"/>
    <col min="4" max="4" width="11.44140625" customWidth="1"/>
    <col min="5" max="5" width="14" customWidth="1"/>
    <col min="6" max="6" width="17.44140625" customWidth="1"/>
    <col min="7" max="7" width="10.109375" customWidth="1"/>
    <col min="8" max="8" width="6.44140625" bestFit="1" customWidth="1"/>
    <col min="9" max="9" width="18.5546875" bestFit="1" customWidth="1"/>
    <col min="10" max="10" width="17.88671875" customWidth="1"/>
    <col min="11" max="11" width="22.5546875" customWidth="1"/>
    <col min="14" max="14" width="20.5546875" customWidth="1"/>
    <col min="16" max="16" width="19.5546875" customWidth="1"/>
    <col min="21" max="21" width="17" customWidth="1"/>
    <col min="22" max="22" width="22.88671875" customWidth="1"/>
  </cols>
  <sheetData>
    <row r="1" spans="1:11" x14ac:dyDescent="0.3">
      <c r="K1" s="2"/>
    </row>
    <row r="2" spans="1:11" x14ac:dyDescent="0.3">
      <c r="K2" s="2"/>
    </row>
    <row r="3" spans="1:11" x14ac:dyDescent="0.3">
      <c r="G3" s="19"/>
      <c r="H3" s="19"/>
      <c r="I3" s="19"/>
      <c r="J3" s="19"/>
      <c r="K3" s="19"/>
    </row>
    <row r="4" spans="1:11" ht="15" thickBot="1" x14ac:dyDescent="0.35">
      <c r="A4" s="3"/>
      <c r="B4" s="3"/>
      <c r="C4" s="3"/>
      <c r="D4" s="4"/>
      <c r="E4" s="4"/>
      <c r="F4" s="3"/>
      <c r="G4" s="19"/>
      <c r="H4" s="19"/>
      <c r="I4" s="19"/>
      <c r="J4" s="19"/>
      <c r="K4" s="19"/>
    </row>
    <row r="5" spans="1:11" x14ac:dyDescent="0.3">
      <c r="A5" s="122"/>
      <c r="B5" s="122"/>
      <c r="C5" s="122"/>
      <c r="D5" s="122"/>
      <c r="E5" s="122"/>
      <c r="F5" s="122"/>
      <c r="G5" s="19"/>
      <c r="H5" s="19"/>
      <c r="I5" s="19"/>
      <c r="J5" s="19"/>
      <c r="K5" s="19"/>
    </row>
    <row r="6" spans="1:11" x14ac:dyDescent="0.3">
      <c r="G6" s="19"/>
      <c r="H6" s="19"/>
      <c r="I6" s="19"/>
      <c r="J6" s="19"/>
      <c r="K6" s="19"/>
    </row>
    <row r="7" spans="1:11" x14ac:dyDescent="0.3">
      <c r="A7" s="5" t="s">
        <v>0</v>
      </c>
      <c r="B7" t="s">
        <v>262</v>
      </c>
      <c r="C7" s="9"/>
      <c r="D7" s="9"/>
      <c r="E7" s="9"/>
      <c r="F7" s="9"/>
      <c r="G7" s="9"/>
      <c r="H7" s="9"/>
      <c r="I7" s="9"/>
    </row>
    <row r="8" spans="1:11" x14ac:dyDescent="0.3">
      <c r="A8" s="5" t="s">
        <v>1</v>
      </c>
      <c r="B8" s="1" t="s">
        <v>157</v>
      </c>
      <c r="C8" s="9"/>
      <c r="D8" s="9"/>
      <c r="E8" s="9"/>
      <c r="F8" s="9"/>
      <c r="G8" s="9"/>
      <c r="H8" s="9"/>
      <c r="I8" s="9"/>
    </row>
    <row r="9" spans="1:11" x14ac:dyDescent="0.3">
      <c r="A9" s="5" t="s">
        <v>2</v>
      </c>
      <c r="B9" s="58" t="s">
        <v>141</v>
      </c>
      <c r="C9" s="19"/>
      <c r="D9" s="19"/>
      <c r="E9" s="19"/>
      <c r="F9" s="19"/>
      <c r="G9" s="19"/>
      <c r="H9" s="19"/>
      <c r="I9" s="19"/>
      <c r="J9" s="19"/>
      <c r="K9" s="19"/>
    </row>
    <row r="10" spans="1:11" x14ac:dyDescent="0.3">
      <c r="A10" s="5" t="s">
        <v>3</v>
      </c>
      <c r="B10" s="49">
        <v>44790</v>
      </c>
      <c r="C10" s="9"/>
      <c r="D10" s="9"/>
      <c r="E10" s="9"/>
      <c r="F10" s="9"/>
      <c r="G10" s="9"/>
      <c r="H10" s="9"/>
      <c r="I10" s="9"/>
    </row>
    <row r="11" spans="1:11" x14ac:dyDescent="0.3">
      <c r="A11" s="5" t="s">
        <v>4</v>
      </c>
      <c r="B11" s="1" t="s">
        <v>156</v>
      </c>
      <c r="C11" s="9"/>
      <c r="D11" s="9"/>
      <c r="E11" s="9"/>
      <c r="F11" s="9"/>
      <c r="G11" s="9"/>
      <c r="H11" s="9"/>
      <c r="I11" s="9"/>
    </row>
    <row r="12" spans="1:11" x14ac:dyDescent="0.3">
      <c r="A12" s="5"/>
      <c r="C12" s="9"/>
      <c r="D12" s="9"/>
      <c r="E12" s="9"/>
      <c r="F12" s="9"/>
      <c r="G12" s="9"/>
      <c r="H12" s="9"/>
      <c r="I12" s="9"/>
    </row>
    <row r="13" spans="1:11" x14ac:dyDescent="0.3">
      <c r="A13" s="6" t="s">
        <v>5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</row>
    <row r="14" spans="1:11" x14ac:dyDescent="0.3">
      <c r="B14" s="20"/>
    </row>
    <row r="15" spans="1:11" x14ac:dyDescent="0.3">
      <c r="A15" s="17" t="s">
        <v>64</v>
      </c>
    </row>
    <row r="16" spans="1:11" ht="28.8" x14ac:dyDescent="0.3">
      <c r="A16" s="138" t="s">
        <v>7</v>
      </c>
      <c r="B16" s="138"/>
      <c r="C16" s="13" t="s">
        <v>65</v>
      </c>
    </row>
    <row r="17" spans="1:11" x14ac:dyDescent="0.3">
      <c r="A17" s="139" t="s">
        <v>96</v>
      </c>
      <c r="B17" s="139"/>
      <c r="C17" s="57" t="s">
        <v>97</v>
      </c>
    </row>
    <row r="19" spans="1:11" x14ac:dyDescent="0.3">
      <c r="A19" s="17" t="s">
        <v>66</v>
      </c>
    </row>
    <row r="20" spans="1:11" x14ac:dyDescent="0.3">
      <c r="A20" t="s">
        <v>67</v>
      </c>
      <c r="B20" t="s">
        <v>140</v>
      </c>
    </row>
    <row r="21" spans="1:11" x14ac:dyDescent="0.3">
      <c r="A21" t="s">
        <v>130</v>
      </c>
      <c r="B21" s="21">
        <v>50</v>
      </c>
    </row>
    <row r="22" spans="1:11" x14ac:dyDescent="0.3">
      <c r="A22" s="5"/>
    </row>
    <row r="23" spans="1:11" x14ac:dyDescent="0.3">
      <c r="A23" s="18" t="s">
        <v>68</v>
      </c>
      <c r="B23" s="22"/>
      <c r="C23" s="22"/>
      <c r="D23" s="22"/>
      <c r="E23" s="22"/>
    </row>
    <row r="24" spans="1:11" x14ac:dyDescent="0.3">
      <c r="A24" s="17"/>
      <c r="B24" s="23"/>
      <c r="C24" s="24"/>
      <c r="D24" s="25"/>
      <c r="E24" s="10"/>
    </row>
    <row r="25" spans="1:11" x14ac:dyDescent="0.3">
      <c r="A25" s="140" t="s">
        <v>69</v>
      </c>
      <c r="B25" s="141"/>
      <c r="C25" s="141"/>
      <c r="D25" s="141"/>
      <c r="E25" s="142"/>
      <c r="G25" s="134" t="s">
        <v>132</v>
      </c>
      <c r="H25" s="135"/>
      <c r="I25" s="135"/>
      <c r="J25" s="135"/>
      <c r="K25" s="136"/>
    </row>
    <row r="26" spans="1:11" x14ac:dyDescent="0.3">
      <c r="A26" s="26"/>
      <c r="E26" s="27"/>
      <c r="G26" s="26"/>
      <c r="K26" s="27"/>
    </row>
    <row r="27" spans="1:11" x14ac:dyDescent="0.3">
      <c r="A27" s="26"/>
      <c r="E27" s="27"/>
      <c r="G27" s="26"/>
      <c r="K27" s="27"/>
    </row>
    <row r="28" spans="1:11" x14ac:dyDescent="0.3">
      <c r="A28" s="26"/>
      <c r="E28" s="27"/>
      <c r="G28" s="26"/>
      <c r="K28" s="27"/>
    </row>
    <row r="29" spans="1:11" x14ac:dyDescent="0.3">
      <c r="A29" s="26"/>
      <c r="E29" s="27"/>
      <c r="G29" s="26"/>
      <c r="K29" s="27"/>
    </row>
    <row r="30" spans="1:11" x14ac:dyDescent="0.3">
      <c r="A30" s="26"/>
      <c r="E30" s="27"/>
      <c r="G30" s="26"/>
      <c r="K30" s="27"/>
    </row>
    <row r="31" spans="1:11" x14ac:dyDescent="0.3">
      <c r="A31" s="26"/>
      <c r="E31" s="27"/>
      <c r="G31" s="26"/>
      <c r="K31" s="27"/>
    </row>
    <row r="32" spans="1:11" x14ac:dyDescent="0.3">
      <c r="A32" s="26"/>
      <c r="E32" s="27"/>
      <c r="G32" s="26"/>
      <c r="K32" s="27"/>
    </row>
    <row r="33" spans="1:13" x14ac:dyDescent="0.3">
      <c r="A33" s="26"/>
      <c r="E33" s="27"/>
      <c r="G33" s="26"/>
      <c r="K33" s="27"/>
    </row>
    <row r="34" spans="1:13" x14ac:dyDescent="0.3">
      <c r="A34" s="26"/>
      <c r="E34" s="27"/>
      <c r="G34" s="26"/>
      <c r="K34" s="27"/>
    </row>
    <row r="35" spans="1:13" x14ac:dyDescent="0.3">
      <c r="A35" s="26"/>
      <c r="E35" s="27"/>
      <c r="G35" s="26"/>
      <c r="K35" s="27"/>
    </row>
    <row r="36" spans="1:13" x14ac:dyDescent="0.3">
      <c r="A36" s="26"/>
      <c r="E36" s="27"/>
      <c r="G36" s="26"/>
      <c r="K36" s="27"/>
    </row>
    <row r="37" spans="1:13" x14ac:dyDescent="0.3">
      <c r="A37" s="26"/>
      <c r="E37" s="27"/>
      <c r="G37" s="26"/>
      <c r="K37" s="27"/>
    </row>
    <row r="38" spans="1:13" x14ac:dyDescent="0.3">
      <c r="A38" s="26"/>
      <c r="E38" s="27"/>
      <c r="G38" s="26"/>
      <c r="K38" s="27"/>
    </row>
    <row r="39" spans="1:13" x14ac:dyDescent="0.3">
      <c r="A39" s="28"/>
      <c r="B39" s="29"/>
      <c r="C39" s="29"/>
      <c r="D39" s="29"/>
      <c r="E39" s="30"/>
      <c r="G39" s="28"/>
      <c r="H39" s="29"/>
      <c r="I39" s="29"/>
      <c r="J39" s="29"/>
      <c r="K39" s="30"/>
    </row>
    <row r="41" spans="1:13" x14ac:dyDescent="0.3">
      <c r="G41" s="10"/>
      <c r="H41" s="10"/>
      <c r="I41" s="10"/>
      <c r="J41" s="10"/>
      <c r="K41" s="10"/>
      <c r="L41" s="10"/>
      <c r="M41" s="10"/>
    </row>
    <row r="42" spans="1:13" x14ac:dyDescent="0.3">
      <c r="G42" s="10"/>
      <c r="H42" s="10"/>
      <c r="I42" s="10"/>
      <c r="J42" s="10"/>
      <c r="K42" s="10"/>
      <c r="L42" s="10"/>
      <c r="M42" s="10"/>
    </row>
    <row r="43" spans="1:13" ht="28.8" x14ac:dyDescent="0.3">
      <c r="A43" s="31" t="s">
        <v>131</v>
      </c>
      <c r="B43" s="31" t="s">
        <v>55</v>
      </c>
      <c r="C43" s="77" t="s">
        <v>70</v>
      </c>
      <c r="D43" s="66" t="s">
        <v>133</v>
      </c>
      <c r="E43" s="70" t="s">
        <v>135</v>
      </c>
      <c r="G43" s="131" t="s">
        <v>136</v>
      </c>
      <c r="H43" s="132"/>
      <c r="I43" s="132"/>
      <c r="J43" s="132"/>
      <c r="K43" s="133"/>
    </row>
    <row r="44" spans="1:13" x14ac:dyDescent="0.3">
      <c r="A44" s="33" t="s">
        <v>142</v>
      </c>
      <c r="B44" s="92" t="s">
        <v>247</v>
      </c>
      <c r="C44" s="33" t="s">
        <v>76</v>
      </c>
      <c r="D44" s="38" t="s">
        <v>76</v>
      </c>
      <c r="E44" s="33" t="s">
        <v>76</v>
      </c>
      <c r="F44" s="10"/>
      <c r="G44" s="26"/>
      <c r="K44" s="27"/>
    </row>
    <row r="45" spans="1:13" ht="15" customHeight="1" x14ac:dyDescent="0.3">
      <c r="A45" s="33" t="s">
        <v>219</v>
      </c>
      <c r="B45" s="92" t="s">
        <v>247</v>
      </c>
      <c r="C45" s="33" t="s">
        <v>76</v>
      </c>
      <c r="D45" s="73" t="s">
        <v>76</v>
      </c>
      <c r="E45" s="33" t="s">
        <v>76</v>
      </c>
      <c r="F45" s="10"/>
      <c r="G45" s="26"/>
      <c r="K45" s="27"/>
    </row>
    <row r="46" spans="1:13" x14ac:dyDescent="0.3">
      <c r="A46" s="33" t="s">
        <v>154</v>
      </c>
      <c r="B46" s="92" t="s">
        <v>248</v>
      </c>
      <c r="C46" s="33" t="s">
        <v>76</v>
      </c>
      <c r="D46" s="73" t="s">
        <v>76</v>
      </c>
      <c r="E46" s="38" t="s">
        <v>76</v>
      </c>
      <c r="F46" s="10"/>
      <c r="G46" s="26"/>
      <c r="K46" s="27"/>
    </row>
    <row r="47" spans="1:13" ht="15" customHeight="1" x14ac:dyDescent="0.3">
      <c r="A47" s="33" t="s">
        <v>220</v>
      </c>
      <c r="B47" s="92" t="s">
        <v>248</v>
      </c>
      <c r="C47" s="33" t="s">
        <v>76</v>
      </c>
      <c r="D47" s="73" t="s">
        <v>76</v>
      </c>
      <c r="E47" s="33" t="s">
        <v>76</v>
      </c>
      <c r="F47" s="10"/>
      <c r="G47" s="26"/>
      <c r="K47" s="27"/>
    </row>
    <row r="48" spans="1:13" x14ac:dyDescent="0.3">
      <c r="A48" s="33" t="s">
        <v>221</v>
      </c>
      <c r="B48" s="92" t="s">
        <v>249</v>
      </c>
      <c r="C48" s="33" t="s">
        <v>76</v>
      </c>
      <c r="D48" s="73" t="s">
        <v>76</v>
      </c>
      <c r="E48" s="33" t="s">
        <v>76</v>
      </c>
      <c r="F48" s="10"/>
      <c r="G48" s="26"/>
      <c r="K48" s="27"/>
    </row>
    <row r="49" spans="1:11" ht="15" customHeight="1" x14ac:dyDescent="0.3">
      <c r="A49" s="33" t="s">
        <v>222</v>
      </c>
      <c r="B49" s="92" t="s">
        <v>249</v>
      </c>
      <c r="C49" s="33" t="s">
        <v>76</v>
      </c>
      <c r="D49" s="73" t="s">
        <v>76</v>
      </c>
      <c r="E49" s="33" t="s">
        <v>76</v>
      </c>
      <c r="G49" s="26"/>
      <c r="K49" s="27"/>
    </row>
    <row r="50" spans="1:11" ht="16.5" customHeight="1" x14ac:dyDescent="0.3">
      <c r="A50" s="33" t="s">
        <v>223</v>
      </c>
      <c r="B50" s="92" t="s">
        <v>250</v>
      </c>
      <c r="C50" s="33" t="s">
        <v>76</v>
      </c>
      <c r="D50" s="73" t="s">
        <v>76</v>
      </c>
      <c r="E50" s="33" t="s">
        <v>76</v>
      </c>
      <c r="G50" s="26"/>
      <c r="K50" s="27"/>
    </row>
    <row r="51" spans="1:11" ht="16.5" customHeight="1" x14ac:dyDescent="0.3">
      <c r="A51" s="33" t="s">
        <v>224</v>
      </c>
      <c r="B51" s="92" t="s">
        <v>250</v>
      </c>
      <c r="C51" s="33" t="s">
        <v>76</v>
      </c>
      <c r="D51" s="73" t="s">
        <v>76</v>
      </c>
      <c r="E51" s="33" t="s">
        <v>76</v>
      </c>
      <c r="G51" s="26"/>
      <c r="K51" s="27"/>
    </row>
    <row r="52" spans="1:11" ht="16.5" customHeight="1" x14ac:dyDescent="0.3">
      <c r="A52" s="33" t="s">
        <v>225</v>
      </c>
      <c r="B52" s="92" t="s">
        <v>251</v>
      </c>
      <c r="C52" s="33">
        <v>30.36</v>
      </c>
      <c r="D52" s="38">
        <v>28.49</v>
      </c>
      <c r="E52" s="33">
        <v>30.47</v>
      </c>
      <c r="G52" s="26"/>
      <c r="K52" s="27"/>
    </row>
    <row r="53" spans="1:11" ht="16.5" customHeight="1" x14ac:dyDescent="0.3">
      <c r="A53" s="33" t="s">
        <v>226</v>
      </c>
      <c r="B53" s="92" t="s">
        <v>251</v>
      </c>
      <c r="C53" s="33">
        <v>30.6</v>
      </c>
      <c r="D53" s="38">
        <v>28.39</v>
      </c>
      <c r="E53" s="33">
        <v>30.86</v>
      </c>
      <c r="G53" s="26"/>
      <c r="K53" s="27"/>
    </row>
    <row r="54" spans="1:11" x14ac:dyDescent="0.3">
      <c r="A54" s="33" t="s">
        <v>227</v>
      </c>
      <c r="B54" s="92" t="s">
        <v>153</v>
      </c>
      <c r="C54" s="33" t="s">
        <v>76</v>
      </c>
      <c r="D54" s="33" t="s">
        <v>76</v>
      </c>
      <c r="E54" s="33" t="s">
        <v>76</v>
      </c>
      <c r="G54" s="26"/>
      <c r="K54" s="27"/>
    </row>
    <row r="55" spans="1:11" x14ac:dyDescent="0.3">
      <c r="A55" s="33" t="s">
        <v>228</v>
      </c>
      <c r="B55" s="92" t="s">
        <v>153</v>
      </c>
      <c r="C55" s="33" t="s">
        <v>76</v>
      </c>
      <c r="D55" s="33" t="s">
        <v>76</v>
      </c>
      <c r="E55" s="33" t="s">
        <v>76</v>
      </c>
      <c r="G55" s="26"/>
      <c r="K55" s="27"/>
    </row>
    <row r="56" spans="1:11" x14ac:dyDescent="0.3">
      <c r="A56" s="33" t="s">
        <v>143</v>
      </c>
      <c r="B56" s="92" t="s">
        <v>252</v>
      </c>
      <c r="C56" s="33" t="s">
        <v>76</v>
      </c>
      <c r="D56" s="33" t="s">
        <v>76</v>
      </c>
      <c r="E56" s="33" t="s">
        <v>76</v>
      </c>
      <c r="G56" s="28"/>
      <c r="H56" s="29"/>
      <c r="I56" s="29"/>
      <c r="J56" s="29"/>
      <c r="K56" s="30"/>
    </row>
    <row r="57" spans="1:11" x14ac:dyDescent="0.3">
      <c r="A57" s="33" t="s">
        <v>229</v>
      </c>
      <c r="B57" s="92" t="s">
        <v>252</v>
      </c>
      <c r="C57" s="33" t="s">
        <v>76</v>
      </c>
      <c r="D57" s="33" t="s">
        <v>76</v>
      </c>
      <c r="E57" s="33" t="s">
        <v>76</v>
      </c>
    </row>
    <row r="58" spans="1:11" x14ac:dyDescent="0.3">
      <c r="A58" s="33" t="s">
        <v>155</v>
      </c>
      <c r="B58" s="92" t="s">
        <v>253</v>
      </c>
      <c r="C58" s="33">
        <v>28.74</v>
      </c>
      <c r="D58" s="33">
        <v>26.5</v>
      </c>
      <c r="E58" s="33">
        <v>29.16</v>
      </c>
    </row>
    <row r="59" spans="1:11" x14ac:dyDescent="0.3">
      <c r="A59" s="33" t="s">
        <v>230</v>
      </c>
      <c r="B59" s="92" t="s">
        <v>253</v>
      </c>
      <c r="C59" s="33">
        <v>28.58</v>
      </c>
      <c r="D59" s="33">
        <v>26.8</v>
      </c>
      <c r="E59" s="33">
        <v>29.04</v>
      </c>
    </row>
    <row r="60" spans="1:11" x14ac:dyDescent="0.3">
      <c r="A60" s="33" t="s">
        <v>231</v>
      </c>
      <c r="B60" s="92" t="s">
        <v>254</v>
      </c>
      <c r="C60" s="33" t="s">
        <v>76</v>
      </c>
      <c r="D60" s="33" t="s">
        <v>76</v>
      </c>
      <c r="E60" s="33" t="s">
        <v>76</v>
      </c>
    </row>
    <row r="61" spans="1:11" x14ac:dyDescent="0.3">
      <c r="A61" s="33" t="s">
        <v>232</v>
      </c>
      <c r="B61" s="92" t="s">
        <v>254</v>
      </c>
      <c r="C61" s="33" t="s">
        <v>76</v>
      </c>
      <c r="D61" s="33" t="s">
        <v>76</v>
      </c>
      <c r="E61" s="33" t="s">
        <v>76</v>
      </c>
    </row>
    <row r="62" spans="1:11" x14ac:dyDescent="0.3">
      <c r="A62" s="33" t="s">
        <v>233</v>
      </c>
      <c r="B62" s="92" t="s">
        <v>255</v>
      </c>
      <c r="C62" s="33">
        <v>30.08</v>
      </c>
      <c r="D62" s="33">
        <v>28.94</v>
      </c>
      <c r="E62" s="33" t="s">
        <v>76</v>
      </c>
    </row>
    <row r="63" spans="1:11" x14ac:dyDescent="0.3">
      <c r="A63" s="33" t="s">
        <v>234</v>
      </c>
      <c r="B63" s="92" t="s">
        <v>255</v>
      </c>
      <c r="C63" s="33">
        <v>29.98</v>
      </c>
      <c r="D63" s="33">
        <v>29.1</v>
      </c>
      <c r="E63" s="33" t="s">
        <v>76</v>
      </c>
    </row>
    <row r="64" spans="1:11" x14ac:dyDescent="0.3">
      <c r="A64" s="33" t="s">
        <v>235</v>
      </c>
      <c r="B64" s="92" t="s">
        <v>256</v>
      </c>
      <c r="C64" s="33" t="s">
        <v>76</v>
      </c>
      <c r="D64" s="33" t="s">
        <v>76</v>
      </c>
      <c r="E64" s="33" t="s">
        <v>76</v>
      </c>
    </row>
    <row r="65" spans="1:5" x14ac:dyDescent="0.3">
      <c r="A65" s="33" t="s">
        <v>236</v>
      </c>
      <c r="B65" s="92" t="s">
        <v>256</v>
      </c>
      <c r="C65" s="33" t="s">
        <v>76</v>
      </c>
      <c r="D65" s="33" t="s">
        <v>76</v>
      </c>
      <c r="E65" s="33" t="s">
        <v>76</v>
      </c>
    </row>
    <row r="66" spans="1:5" x14ac:dyDescent="0.3">
      <c r="A66" s="33" t="s">
        <v>237</v>
      </c>
      <c r="B66" s="92" t="s">
        <v>257</v>
      </c>
      <c r="C66" s="33" t="s">
        <v>76</v>
      </c>
      <c r="D66" s="33">
        <v>38.44</v>
      </c>
      <c r="E66" s="33" t="s">
        <v>76</v>
      </c>
    </row>
    <row r="67" spans="1:5" x14ac:dyDescent="0.3">
      <c r="A67" s="33" t="s">
        <v>238</v>
      </c>
      <c r="B67" s="92" t="s">
        <v>257</v>
      </c>
      <c r="C67" s="33" t="s">
        <v>76</v>
      </c>
      <c r="D67" s="33">
        <v>35.520000000000003</v>
      </c>
      <c r="E67" s="33" t="s">
        <v>76</v>
      </c>
    </row>
    <row r="68" spans="1:5" x14ac:dyDescent="0.3">
      <c r="A68" s="33" t="s">
        <v>239</v>
      </c>
      <c r="B68" s="92" t="s">
        <v>258</v>
      </c>
      <c r="C68" s="33" t="s">
        <v>76</v>
      </c>
      <c r="D68" s="33" t="s">
        <v>76</v>
      </c>
      <c r="E68" s="33" t="s">
        <v>76</v>
      </c>
    </row>
    <row r="69" spans="1:5" x14ac:dyDescent="0.3">
      <c r="A69" s="33" t="s">
        <v>240</v>
      </c>
      <c r="B69" s="92" t="s">
        <v>258</v>
      </c>
      <c r="C69" s="33" t="s">
        <v>76</v>
      </c>
      <c r="D69" s="33" t="s">
        <v>76</v>
      </c>
      <c r="E69" s="33" t="s">
        <v>76</v>
      </c>
    </row>
    <row r="70" spans="1:5" x14ac:dyDescent="0.3">
      <c r="A70" s="33" t="s">
        <v>241</v>
      </c>
      <c r="B70" s="92" t="s">
        <v>259</v>
      </c>
      <c r="C70" s="33" t="s">
        <v>76</v>
      </c>
      <c r="D70" s="33">
        <v>25.46</v>
      </c>
      <c r="E70" s="33" t="s">
        <v>76</v>
      </c>
    </row>
    <row r="71" spans="1:5" x14ac:dyDescent="0.3">
      <c r="A71" s="33" t="s">
        <v>242</v>
      </c>
      <c r="B71" s="92" t="s">
        <v>259</v>
      </c>
      <c r="C71" s="33">
        <v>32.46</v>
      </c>
      <c r="D71" s="33">
        <v>24.47</v>
      </c>
      <c r="E71" s="33">
        <v>36.520000000000003</v>
      </c>
    </row>
    <row r="72" spans="1:5" x14ac:dyDescent="0.3">
      <c r="A72" s="33" t="s">
        <v>243</v>
      </c>
      <c r="B72" s="92" t="s">
        <v>260</v>
      </c>
      <c r="C72" s="33">
        <v>28.92</v>
      </c>
      <c r="D72" s="33" t="s">
        <v>76</v>
      </c>
      <c r="E72" s="33" t="s">
        <v>76</v>
      </c>
    </row>
    <row r="73" spans="1:5" x14ac:dyDescent="0.3">
      <c r="A73" s="33" t="s">
        <v>244</v>
      </c>
      <c r="B73" s="92" t="s">
        <v>260</v>
      </c>
      <c r="C73" s="33">
        <v>28.71</v>
      </c>
      <c r="D73" s="33" t="s">
        <v>76</v>
      </c>
      <c r="E73" s="33" t="s">
        <v>76</v>
      </c>
    </row>
    <row r="74" spans="1:5" x14ac:dyDescent="0.3">
      <c r="A74" s="33" t="s">
        <v>245</v>
      </c>
      <c r="B74" s="92" t="s">
        <v>261</v>
      </c>
      <c r="C74" s="33" t="s">
        <v>76</v>
      </c>
      <c r="D74" s="33">
        <v>38.520000000000003</v>
      </c>
      <c r="E74" s="33" t="s">
        <v>76</v>
      </c>
    </row>
    <row r="75" spans="1:5" x14ac:dyDescent="0.3">
      <c r="A75" s="33" t="s">
        <v>246</v>
      </c>
      <c r="B75" s="92" t="s">
        <v>261</v>
      </c>
      <c r="C75" s="33" t="s">
        <v>76</v>
      </c>
      <c r="D75" s="33">
        <v>40.119999999999997</v>
      </c>
      <c r="E75" s="33" t="s">
        <v>76</v>
      </c>
    </row>
  </sheetData>
  <mergeCells count="7">
    <mergeCell ref="G43:K43"/>
    <mergeCell ref="A5:F5"/>
    <mergeCell ref="G25:K25"/>
    <mergeCell ref="B13:K13"/>
    <mergeCell ref="A16:B16"/>
    <mergeCell ref="A17:B17"/>
    <mergeCell ref="A25:E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Extraction Method</vt:lpstr>
      <vt:lpstr>Reaction Set-up</vt:lpstr>
      <vt:lpstr>Plate Layout</vt:lpstr>
      <vt:lpstr>Run Analysis</vt:lpstr>
      <vt:lpstr>'Reaction Set-up'!Print_Area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Ken LIOU Cheng Kang</cp:lastModifiedBy>
  <cp:lastPrinted>2022-10-05T07:56:48Z</cp:lastPrinted>
  <dcterms:created xsi:type="dcterms:W3CDTF">2020-12-02T06:32:13Z</dcterms:created>
  <dcterms:modified xsi:type="dcterms:W3CDTF">2022-12-15T10:33:21Z</dcterms:modified>
</cp:coreProperties>
</file>